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Questa_cartella_di_lavoro"/>
  <bookViews>
    <workbookView xWindow="-120" yWindow="-120" windowWidth="29040" windowHeight="15840"/>
  </bookViews>
  <sheets>
    <sheet name="RIEPILOGO" sheetId="2" r:id="rId1"/>
    <sheet name="MOVIMENTI" sheetId="1" state="hidden" r:id="rId2"/>
    <sheet name="SCHEDA RD" sheetId="10" r:id="rId3"/>
    <sheet name="Correzioni-GIU23" sheetId="11" state="hidden" r:id="rId4"/>
    <sheet name="CATEGORIE" sheetId="8" state="veryHidden" r:id="rId5"/>
  </sheets>
  <definedNames>
    <definedName name="_xlnm._FilterDatabase" localSheetId="4" hidden="1">CATEGORIE!$A$1:$D$47</definedName>
    <definedName name="_xlnm._FilterDatabase" localSheetId="1" hidden="1">MOVIMENTI!$A$1:$M$359</definedName>
    <definedName name="adsqasd" hidden="1">{"'Prezzi Laser'!$A$2:$B$46"}</definedName>
    <definedName name="_xlnm.Print_Area" localSheetId="0">RIEPILOGO!$A$1:$F$38</definedName>
    <definedName name="Durata">OFFSET(Evento,0,3)</definedName>
    <definedName name="HTML_CodePage" hidden="1">1252</definedName>
    <definedName name="HTML_Control" hidden="1">{"'Prezzi Laser'!$A$2:$B$46"}</definedName>
    <definedName name="HTML_Description" hidden="1">""</definedName>
    <definedName name="HTML_Email" hidden="1">"rigenera@tin.it"</definedName>
    <definedName name="HTML_Header" hidden="1">"Prezzi Laser"</definedName>
    <definedName name="HTML_LastUpdate" hidden="1">""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"C:\Documenti\Esercizi\BP\web\laser2.htm"</definedName>
    <definedName name="HTML_PathTemplate" hidden="1">"C:\Documenti\Esercizi\BP\web\laser.htm"</definedName>
    <definedName name="HTML_Title" hidden="1">"RIGENERA"</definedName>
    <definedName name="Inizio">OFFSET(Evento,0,1)</definedName>
  </definedNames>
  <calcPr calcId="145621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2" l="1"/>
  <c r="G37" i="2"/>
  <c r="M361" i="1" l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360" i="1"/>
  <c r="F37" i="2"/>
  <c r="E37" i="2"/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2" i="1"/>
  <c r="E18" i="10" l="1"/>
  <c r="E19" i="10"/>
  <c r="C24" i="10"/>
  <c r="E45" i="10" l="1"/>
  <c r="E24" i="10"/>
  <c r="E56" i="10"/>
  <c r="E60" i="10" l="1"/>
  <c r="E59" i="10"/>
  <c r="E58" i="10"/>
  <c r="E57" i="10"/>
  <c r="E55" i="10"/>
  <c r="E54" i="10"/>
  <c r="E53" i="10"/>
  <c r="E52" i="10"/>
  <c r="E51" i="10"/>
  <c r="E50" i="10"/>
  <c r="E49" i="10"/>
  <c r="E48" i="10"/>
  <c r="E47" i="10"/>
  <c r="E46" i="10"/>
  <c r="E44" i="10"/>
  <c r="E43" i="10"/>
  <c r="E42" i="10"/>
  <c r="E41" i="10"/>
  <c r="E40" i="10"/>
  <c r="E39" i="10"/>
  <c r="E38" i="10"/>
  <c r="E37" i="10"/>
  <c r="E36" i="10"/>
  <c r="E35" i="10"/>
  <c r="E31" i="10"/>
  <c r="E32" i="10" s="1"/>
  <c r="E8" i="10"/>
  <c r="E9" i="10"/>
  <c r="E10" i="10"/>
  <c r="E11" i="10"/>
  <c r="E12" i="10"/>
  <c r="E13" i="10"/>
  <c r="E14" i="10"/>
  <c r="E15" i="10"/>
  <c r="E16" i="10"/>
  <c r="E17" i="10"/>
  <c r="E20" i="10"/>
  <c r="E21" i="10"/>
  <c r="E22" i="10"/>
  <c r="E23" i="10"/>
  <c r="E25" i="10"/>
  <c r="E26" i="10"/>
  <c r="E7" i="10"/>
  <c r="C42" i="10"/>
  <c r="C40" i="10"/>
  <c r="C57" i="10"/>
  <c r="C59" i="10"/>
  <c r="C58" i="10"/>
  <c r="C55" i="10"/>
  <c r="C54" i="10"/>
  <c r="C53" i="10"/>
  <c r="C52" i="10"/>
  <c r="C51" i="10"/>
  <c r="C50" i="10"/>
  <c r="C60" i="10"/>
  <c r="C49" i="10"/>
  <c r="C48" i="10"/>
  <c r="C47" i="10"/>
  <c r="C46" i="10"/>
  <c r="C45" i="10"/>
  <c r="C44" i="10"/>
  <c r="C43" i="10"/>
  <c r="C41" i="10"/>
  <c r="C39" i="10"/>
  <c r="C38" i="10"/>
  <c r="C37" i="10"/>
  <c r="C36" i="10"/>
  <c r="C35" i="10"/>
  <c r="C31" i="10"/>
  <c r="C8" i="10"/>
  <c r="C9" i="10"/>
  <c r="C10" i="10"/>
  <c r="C11" i="10"/>
  <c r="C12" i="10"/>
  <c r="C13" i="10"/>
  <c r="C14" i="10"/>
  <c r="C15" i="10"/>
  <c r="C16" i="10"/>
  <c r="C17" i="10"/>
  <c r="C20" i="10"/>
  <c r="C21" i="10"/>
  <c r="C22" i="10"/>
  <c r="C23" i="10"/>
  <c r="C25" i="10"/>
  <c r="C26" i="10"/>
  <c r="C7" i="10"/>
  <c r="E61" i="10" l="1"/>
  <c r="E27" i="10"/>
  <c r="E30" i="10" l="1"/>
  <c r="E64" i="10" s="1"/>
  <c r="B49" i="2"/>
  <c r="E5" i="10" l="1"/>
  <c r="B5" i="10" s="1"/>
</calcChain>
</file>

<file path=xl/sharedStrings.xml><?xml version="1.0" encoding="utf-8"?>
<sst xmlns="http://schemas.openxmlformats.org/spreadsheetml/2006/main" count="10950" uniqueCount="1290">
  <si>
    <t>Data</t>
  </si>
  <si>
    <t>Insediamento</t>
  </si>
  <si>
    <t>Destino</t>
  </si>
  <si>
    <t>Trasportatore</t>
  </si>
  <si>
    <t>CER</t>
  </si>
  <si>
    <t>Formulario</t>
  </si>
  <si>
    <t>COMUNE DI PADERNO DUGNANO</t>
  </si>
  <si>
    <t>residui della pulizia stradale</t>
  </si>
  <si>
    <t>rifiuti biodegradabili di cucine e mense</t>
  </si>
  <si>
    <t>AMSA SPA</t>
  </si>
  <si>
    <t>200307</t>
  </si>
  <si>
    <t>200303</t>
  </si>
  <si>
    <t>150107</t>
  </si>
  <si>
    <t>200301</t>
  </si>
  <si>
    <t>200201</t>
  </si>
  <si>
    <t>200108</t>
  </si>
  <si>
    <t>150102</t>
  </si>
  <si>
    <t>apparecchiature fuori uso contenenti clorofluorocarburi</t>
  </si>
  <si>
    <t>080318</t>
  </si>
  <si>
    <t>vernici, inchiostri, adesivi e resine contenenti sostanze pericolose</t>
  </si>
  <si>
    <t>AMSA</t>
  </si>
  <si>
    <t>Fonte</t>
  </si>
  <si>
    <t>Totale</t>
  </si>
  <si>
    <t>Check</t>
  </si>
  <si>
    <t>200101</t>
  </si>
  <si>
    <t>150101</t>
  </si>
  <si>
    <t>200138</t>
  </si>
  <si>
    <t>200140</t>
  </si>
  <si>
    <t>200135</t>
  </si>
  <si>
    <t>200136</t>
  </si>
  <si>
    <t>200123</t>
  </si>
  <si>
    <t>200131</t>
  </si>
  <si>
    <t>170904</t>
  </si>
  <si>
    <t>200125</t>
  </si>
  <si>
    <t>200121</t>
  </si>
  <si>
    <t>200133</t>
  </si>
  <si>
    <t>160504</t>
  </si>
  <si>
    <t>200127</t>
  </si>
  <si>
    <t>200126</t>
  </si>
  <si>
    <t>160103</t>
  </si>
  <si>
    <t>200306</t>
  </si>
  <si>
    <t>200304</t>
  </si>
  <si>
    <t>170603</t>
  </si>
  <si>
    <t>160305</t>
  </si>
  <si>
    <t>160508</t>
  </si>
  <si>
    <t>130802</t>
  </si>
  <si>
    <t>150202</t>
  </si>
  <si>
    <t>170504</t>
  </si>
  <si>
    <t>170605</t>
  </si>
  <si>
    <t>161002</t>
  </si>
  <si>
    <t>020304</t>
  </si>
  <si>
    <t>160303</t>
  </si>
  <si>
    <t>160117</t>
  </si>
  <si>
    <t>200110</t>
  </si>
  <si>
    <t>gen</t>
  </si>
  <si>
    <t>200102</t>
  </si>
  <si>
    <t>CATEGORIA</t>
  </si>
  <si>
    <t>ESCLUSI</t>
  </si>
  <si>
    <t>170903</t>
  </si>
  <si>
    <t>170802</t>
  </si>
  <si>
    <t>170107</t>
  </si>
  <si>
    <t>170801</t>
  </si>
  <si>
    <t>INDIFFERENZIATO</t>
  </si>
  <si>
    <t>RD</t>
  </si>
  <si>
    <t>200139</t>
  </si>
  <si>
    <t>plastica</t>
  </si>
  <si>
    <t>Produttore</t>
  </si>
  <si>
    <t>Rifiuto_Descrizione</t>
  </si>
  <si>
    <t>Destino_Indirizzo</t>
  </si>
  <si>
    <t>OperazioneDR</t>
  </si>
  <si>
    <t>Peso</t>
  </si>
  <si>
    <t>ECONORD SPA</t>
  </si>
  <si>
    <t>R13</t>
  </si>
  <si>
    <t>IMBALLAGGI DI VETRO</t>
  </si>
  <si>
    <t>AMSA SPA - TRASFERENZA - MUGGIANO</t>
  </si>
  <si>
    <t>A2A RECYCLING - VIA BELTRAMI</t>
  </si>
  <si>
    <t>A2A AMBIENTE SPA - TERMOVALORIZZATORE SILLA 2</t>
  </si>
  <si>
    <t>R01</t>
  </si>
  <si>
    <t>ECONORD</t>
  </si>
  <si>
    <t>legno, diverso da quello di cui alla voce 20 01 37</t>
  </si>
  <si>
    <t>ECOLEGNO BRIANZA SRL</t>
  </si>
  <si>
    <t>metallo</t>
  </si>
  <si>
    <t>NICKEL STEEL ECOLOGY SRL</t>
  </si>
  <si>
    <t>TRASPORTI DELTA S.R.L.</t>
  </si>
  <si>
    <t>R05</t>
  </si>
  <si>
    <t>rifiuti misti dell'attività di costruzione e demolizione, diversi dai CER 170901, 170902 e 170903</t>
  </si>
  <si>
    <t>CAVA FUSI SRL</t>
  </si>
  <si>
    <t>SETRA SRL</t>
  </si>
  <si>
    <t>S.E.VAL. SRL - COLICO</t>
  </si>
  <si>
    <t>CITTA' E SALUTE SOCIETA' COOPERATIVA SOCIALE - O.N.L.U.S.</t>
  </si>
  <si>
    <t>medicinali (solidi) citotossici e citostatici</t>
  </si>
  <si>
    <t>GRANDI IMPIANTI ECOLOGICI SRL STOCCAGGIO</t>
  </si>
  <si>
    <t>D14</t>
  </si>
  <si>
    <t>VENANZIEFFE SRL</t>
  </si>
  <si>
    <t>Somma di Peso (Kg)</t>
  </si>
  <si>
    <t>Stima % Raccolta Differenziata *</t>
  </si>
  <si>
    <t>* Calcolo effettuato secondo quanto previsto dalla D.G. della Regione Lombardia 21.04.2017 - n° X/6511</t>
  </si>
  <si>
    <t>appar. elettr. ed elettron. f/uso, div. da 20 01 21 e 20 01 23, conten. compon. pericol.</t>
  </si>
  <si>
    <t>vetro</t>
  </si>
  <si>
    <t>EUROVETRO SRL</t>
  </si>
  <si>
    <t>oli e grassi diversi da quelli di cui alla voce 20 01 25</t>
  </si>
  <si>
    <t>tubi fluorescenti ed altri rifiuti contenenti mercurio</t>
  </si>
  <si>
    <t>Fanghi Fognatura</t>
  </si>
  <si>
    <t>Fanghi fosse settiche</t>
  </si>
  <si>
    <t>Oli Emulsionati</t>
  </si>
  <si>
    <t>Reflui aree RUP</t>
  </si>
  <si>
    <t>TOTALE RIFIUTI ESCLUSI DA CALCOLO %RD</t>
  </si>
  <si>
    <t>Rifiuti urbani non differenziati</t>
  </si>
  <si>
    <t>TOTALE RACCOLTE INDIFFERENZIATE</t>
  </si>
  <si>
    <t>Organico</t>
  </si>
  <si>
    <t>Carta</t>
  </si>
  <si>
    <t>Cartone</t>
  </si>
  <si>
    <t>Imballaggi in plastica</t>
  </si>
  <si>
    <t>Pneumatici</t>
  </si>
  <si>
    <t>Macerie inerti</t>
  </si>
  <si>
    <t>Altri rifiuti</t>
  </si>
  <si>
    <t>Ingombranti</t>
  </si>
  <si>
    <t>TOTALE RACCOLTE DIFFERENZIATE</t>
  </si>
  <si>
    <t>Kg</t>
  </si>
  <si>
    <t>RIFIUTI URBANI RACCOLTI = (S RI + S RD)</t>
  </si>
  <si>
    <t>Legno</t>
  </si>
  <si>
    <t>Abiti Usati</t>
  </si>
  <si>
    <t>ABITI</t>
  </si>
  <si>
    <t>ASSORBENTI</t>
  </si>
  <si>
    <t>ETERNIT</t>
  </si>
  <si>
    <t>INERTIP</t>
  </si>
  <si>
    <t>INERTIPER</t>
  </si>
  <si>
    <t>MATISOADR</t>
  </si>
  <si>
    <t>ORGANICIP</t>
  </si>
  <si>
    <t>SOSTCHIM</t>
  </si>
  <si>
    <t>SOSTPERIC</t>
  </si>
  <si>
    <t>TERRE</t>
  </si>
  <si>
    <t>BATTACC</t>
  </si>
  <si>
    <t>FANGFOGN</t>
  </si>
  <si>
    <t>FANGMENSA</t>
  </si>
  <si>
    <t>FARMACIP</t>
  </si>
  <si>
    <t>Ferro</t>
  </si>
  <si>
    <t>Manufatti stradali in cls</t>
  </si>
  <si>
    <t>INERTIPULITI</t>
  </si>
  <si>
    <t>OLIEMULS</t>
  </si>
  <si>
    <t>Oli Minerali</t>
  </si>
  <si>
    <t>OLIMIN</t>
  </si>
  <si>
    <t>CIMITERIALI</t>
  </si>
  <si>
    <t>R1 - Frigoriferi e Condizionatori</t>
  </si>
  <si>
    <t>R2 - Lavatrici e Lavastoviglie</t>
  </si>
  <si>
    <t>APPELETP</t>
  </si>
  <si>
    <t>LAVATRICIR2</t>
  </si>
  <si>
    <t>R5 - Sorgenti Luminose</t>
  </si>
  <si>
    <t>REFLUIRUP</t>
  </si>
  <si>
    <t>Residui spazzamento strade</t>
  </si>
  <si>
    <t>SCHORLING</t>
  </si>
  <si>
    <t>Residui vegetali</t>
  </si>
  <si>
    <t>Rifiuti Urbani Pericolosi</t>
  </si>
  <si>
    <t>Vetro</t>
  </si>
  <si>
    <t>DESCRIZIONE</t>
  </si>
  <si>
    <t>CLASSIFICAZIONE</t>
  </si>
  <si>
    <t>Farmaci scaduti</t>
  </si>
  <si>
    <t>Vetro e metallo</t>
  </si>
  <si>
    <t>Altra plastica</t>
  </si>
  <si>
    <t>Oli e grassi commestibili</t>
  </si>
  <si>
    <t>Toner per stampa esauriti</t>
  </si>
  <si>
    <t>Batterie e accumulatori</t>
  </si>
  <si>
    <t>Stima % RD *</t>
  </si>
  <si>
    <t>* Calcolo effettuato secondo la D.G. della Regione Lombardia 21.04.2017 - n° X/6511</t>
  </si>
  <si>
    <r>
      <t>TOTALE RACCOLTA RIFIUTI = (</t>
    </r>
    <r>
      <rPr>
        <b/>
        <i/>
        <sz val="9.5"/>
        <color theme="1" tint="4.9989318521683403E-2"/>
        <rFont val="Calibri"/>
        <family val="2"/>
        <scheme val="minor"/>
      </rPr>
      <t xml:space="preserve">RU </t>
    </r>
    <r>
      <rPr>
        <b/>
        <i/>
        <vertAlign val="subscript"/>
        <sz val="9.5"/>
        <color theme="1" tint="4.9989318521683403E-2"/>
        <rFont val="Calibri"/>
        <family val="2"/>
        <scheme val="minor"/>
      </rPr>
      <t>tot</t>
    </r>
    <r>
      <rPr>
        <b/>
        <i/>
        <sz val="9.5"/>
        <color theme="1" tint="4.9989318521683403E-2"/>
        <rFont val="Calibri"/>
        <family val="2"/>
        <scheme val="minor"/>
      </rPr>
      <t xml:space="preserve"> + RU </t>
    </r>
    <r>
      <rPr>
        <b/>
        <i/>
        <vertAlign val="subscript"/>
        <sz val="9.5"/>
        <color theme="1" tint="4.9989318521683403E-2"/>
        <rFont val="Calibri"/>
        <family val="2"/>
        <scheme val="minor"/>
      </rPr>
      <t>esc</t>
    </r>
    <r>
      <rPr>
        <b/>
        <sz val="9.5"/>
        <color theme="1" tint="4.9989318521683403E-2"/>
        <rFont val="Calibri"/>
        <family val="2"/>
        <scheme val="minor"/>
      </rPr>
      <t>)</t>
    </r>
  </si>
  <si>
    <t>Gas in contenitori a pressione</t>
  </si>
  <si>
    <t>VIA BOCCACCIO, snc - CARBONATE (CO)</t>
  </si>
  <si>
    <t>VIA LOMBARDI, 13 - MILANO (MI)</t>
  </si>
  <si>
    <t>VIA F.LLI BELTRAMI, 50/52 - NOVATE MILANESE (MI)</t>
  </si>
  <si>
    <t>S.P. 113 KM 4,20, snc - COLOGNO MONZESE (MI)</t>
  </si>
  <si>
    <t>rifiuti biodegradabili</t>
  </si>
  <si>
    <t>rifiuti urbani non differenziati</t>
  </si>
  <si>
    <t>VIA LUCIO CORNELIO SILLA, 249 - MILANO (MI)</t>
  </si>
  <si>
    <t>ATE G4, SNC - GERENZANO (VA)</t>
  </si>
  <si>
    <t>VIA NAVEDANO, 9/C - CUCCIAGO (CO)</t>
  </si>
  <si>
    <t>VIA MASSIMO D'ANTONA, 36 - CASSAGO BRIANZA (LC)</t>
  </si>
  <si>
    <t>200307 PORTA</t>
  </si>
  <si>
    <t>DU.ECO SRL</t>
  </si>
  <si>
    <t>VIA LA CROCE, 10 - COLICO (LC)</t>
  </si>
  <si>
    <t>apparecchiature elettriche ed elettroniche fuori uso, diverse da quelle di cui alle voci 20 01</t>
  </si>
  <si>
    <t>VIA DON LUIGI MERONI, 56 - FIGINO SERENZA (CO)</t>
  </si>
  <si>
    <t>VIA PROVINCIALE, 19 - NOVEDRATE (CO)</t>
  </si>
  <si>
    <t>VIALE LOMBARDIA , 62/64 - PARABIAGO (MI)</t>
  </si>
  <si>
    <t>PANDOLFI SRL</t>
  </si>
  <si>
    <t>VIA SACCO E VANZETTI, 14 - PAULLO (MI)</t>
  </si>
  <si>
    <t>imballaggi in plastica</t>
  </si>
  <si>
    <t>COMUNE DI PADERNO DUGNANO - PIATTAFORMA ECOLOGICA</t>
  </si>
  <si>
    <t>carta e cartone</t>
  </si>
  <si>
    <t>batterie e accumulatori di cui alle voci 16 06 01, 16 06 02 e 16 06 03</t>
  </si>
  <si>
    <t>abbigliamento</t>
  </si>
  <si>
    <t>170405</t>
  </si>
  <si>
    <t>Ferro e Acciaio</t>
  </si>
  <si>
    <t>170301</t>
  </si>
  <si>
    <t>miscele bituminose contenenti catrame di carbone</t>
  </si>
  <si>
    <t>toner per stampa esauriti, diversi da quelli di cui alla voce 08 03 17</t>
  </si>
  <si>
    <t>AUTOTRASPORTI BENDOTTI SRL</t>
  </si>
  <si>
    <t>oli e grassi commestibili</t>
  </si>
  <si>
    <t>imballaggi in carta e cartone</t>
  </si>
  <si>
    <t>FIR062197/22</t>
  </si>
  <si>
    <t>FIR062204/22</t>
  </si>
  <si>
    <t>R12</t>
  </si>
  <si>
    <t>STENA RECYCLING - CAVENAGO</t>
  </si>
  <si>
    <t>VIA SANTA MARIA IN CAMPO, 2 - CAVENAGO DI BRIANZA (MB)</t>
  </si>
  <si>
    <t>VIA PRIMO MAGGIO , 12 - ORIGGIO (VA)</t>
  </si>
  <si>
    <t>NIAL NIZZOLI SRL</t>
  </si>
  <si>
    <t>DUE MAICH SERVIZI SRL</t>
  </si>
  <si>
    <t>VIA TONALE, 63 - MARNATE (VA)</t>
  </si>
  <si>
    <t>TESAI SRL - TRASPORTI E SERVIZI AMBIENTALI PER L'IMPRESA</t>
  </si>
  <si>
    <t>VIA ALESSANDRO VOLTA, 14 - BUCCINASCO (MI)</t>
  </si>
  <si>
    <t>TESAI SRL</t>
  </si>
  <si>
    <t>VIA CALVINO, 7 - RHO (MI)</t>
  </si>
  <si>
    <t>PADERNO DUGNANO - CONSUNTIVO 2024</t>
  </si>
  <si>
    <t>Consuntivo Comune di Paderno Dugnano - 2024</t>
  </si>
  <si>
    <t>A001298/23</t>
  </si>
  <si>
    <t>FIR052031/22</t>
  </si>
  <si>
    <t>FIR052049/22</t>
  </si>
  <si>
    <t>VIA GORLA, 1551 - MOZZATE (CO)</t>
  </si>
  <si>
    <t>FIR052060/22</t>
  </si>
  <si>
    <t>XRIF1008525/21</t>
  </si>
  <si>
    <t>FIR052050/22</t>
  </si>
  <si>
    <t>A2A AMBIENTE SPA - IMPIANTO DI NOVATE VIA BELTRAMI</t>
  </si>
  <si>
    <t>A001743/23</t>
  </si>
  <si>
    <t>A 007320/23</t>
  </si>
  <si>
    <t>A 007321/23</t>
  </si>
  <si>
    <t>FIR052046/22</t>
  </si>
  <si>
    <t>FIR052021/22</t>
  </si>
  <si>
    <t>FIR052054/22</t>
  </si>
  <si>
    <t>FIR052071/22</t>
  </si>
  <si>
    <t>FIR052072/22</t>
  </si>
  <si>
    <t>A001738/23</t>
  </si>
  <si>
    <t>A007304/23</t>
  </si>
  <si>
    <t>FIR052061/22</t>
  </si>
  <si>
    <t>A007124/23</t>
  </si>
  <si>
    <t>A007125/23</t>
  </si>
  <si>
    <t>A001767/23</t>
  </si>
  <si>
    <t>FIR052051/22</t>
  </si>
  <si>
    <t>A001744/23</t>
  </si>
  <si>
    <t>A 001304/23</t>
  </si>
  <si>
    <t>A0165531/22</t>
  </si>
  <si>
    <t>FIR051481/22</t>
  </si>
  <si>
    <t>FIR052047/22</t>
  </si>
  <si>
    <t>GREENTHESIS SPA - SAN GIULIANO MILANESE</t>
  </si>
  <si>
    <t>VIA MOLISE, 1 - SAN GIULIANO MILANESE (MI)</t>
  </si>
  <si>
    <t>QPZD005299X</t>
  </si>
  <si>
    <t>FIR052022/22</t>
  </si>
  <si>
    <t>FIR052035/22</t>
  </si>
  <si>
    <t>FIR052048/22</t>
  </si>
  <si>
    <t>FIR052073/22</t>
  </si>
  <si>
    <t>FIR052062/22</t>
  </si>
  <si>
    <t>A001730/23</t>
  </si>
  <si>
    <t>XRIF395615/23</t>
  </si>
  <si>
    <t>XRIF1008523/21</t>
  </si>
  <si>
    <t>FIR052076/22</t>
  </si>
  <si>
    <t>A005053/23</t>
  </si>
  <si>
    <t>A 001299/23</t>
  </si>
  <si>
    <t>FIR052052/22</t>
  </si>
  <si>
    <t>DUC2855602023</t>
  </si>
  <si>
    <t>A005041/23</t>
  </si>
  <si>
    <t>A005042/23</t>
  </si>
  <si>
    <t>A005078/23</t>
  </si>
  <si>
    <t>A007129/23</t>
  </si>
  <si>
    <t>FIR052020/22</t>
  </si>
  <si>
    <t>FIR052066/22</t>
  </si>
  <si>
    <t>FIR052074/22</t>
  </si>
  <si>
    <t>A007305/23</t>
  </si>
  <si>
    <t>FIR052063/22</t>
  </si>
  <si>
    <t>A007314/23</t>
  </si>
  <si>
    <t>A2A AMBIENTE SPA - IMPIANTO DI BUCCINASCO</t>
  </si>
  <si>
    <t>A005030/23</t>
  </si>
  <si>
    <t>XRIF1008524/21</t>
  </si>
  <si>
    <t>A005054/23</t>
  </si>
  <si>
    <t>A 007322/23</t>
  </si>
  <si>
    <t>FIR052053/22</t>
  </si>
  <si>
    <t>FIR052082/22</t>
  </si>
  <si>
    <t>FIR0007248/23</t>
  </si>
  <si>
    <t>FIR052067/22</t>
  </si>
  <si>
    <t>FIR052075/22</t>
  </si>
  <si>
    <t>FIR052064/22</t>
  </si>
  <si>
    <t>FIR052077/22</t>
  </si>
  <si>
    <t>A 007323/23</t>
  </si>
  <si>
    <t>A005037/23</t>
  </si>
  <si>
    <t>FIR052055/22</t>
  </si>
  <si>
    <t>FIR052056/22</t>
  </si>
  <si>
    <t>FIR052068/22</t>
  </si>
  <si>
    <t>FIR052095/22</t>
  </si>
  <si>
    <t>A001739/23</t>
  </si>
  <si>
    <t>A007306/23</t>
  </si>
  <si>
    <t>FIR052065/22</t>
  </si>
  <si>
    <t>A007315/23</t>
  </si>
  <si>
    <t>FIR052078/22</t>
  </si>
  <si>
    <t>A 007324 /23</t>
  </si>
  <si>
    <t>FIR052081/22</t>
  </si>
  <si>
    <t>DUC2855642023</t>
  </si>
  <si>
    <t>A005043/23</t>
  </si>
  <si>
    <t>A005080/23</t>
  </si>
  <si>
    <t>FIR052069/22</t>
  </si>
  <si>
    <t>FIR052096/22</t>
  </si>
  <si>
    <t>FIR052092/22</t>
  </si>
  <si>
    <t>A007316/23</t>
  </si>
  <si>
    <t>A001768/23</t>
  </si>
  <si>
    <t>A003285/23</t>
  </si>
  <si>
    <t>A003287/23</t>
  </si>
  <si>
    <t>FIR145194/18</t>
  </si>
  <si>
    <t>A005055/23</t>
  </si>
  <si>
    <t>FIR052084/22</t>
  </si>
  <si>
    <t>A003181/23</t>
  </si>
  <si>
    <t>SELPOWER AMBIENTE  SRL</t>
  </si>
  <si>
    <t>VIA MONTE ROSA, 42/1 - CONCOREZZO (MB)</t>
  </si>
  <si>
    <t>HTGK009666Z</t>
  </si>
  <si>
    <t>A005044/23</t>
  </si>
  <si>
    <t>A005045/23</t>
  </si>
  <si>
    <t>A005067/23</t>
  </si>
  <si>
    <t>A005079/23</t>
  </si>
  <si>
    <t>A007130/23</t>
  </si>
  <si>
    <t>FIR052057/22</t>
  </si>
  <si>
    <t>FIR052058/22</t>
  </si>
  <si>
    <t>FIR052070/22</t>
  </si>
  <si>
    <t>FIR052097/22</t>
  </si>
  <si>
    <t>A007307/23</t>
  </si>
  <si>
    <t>FIR052093/22</t>
  </si>
  <si>
    <t>A005031/23</t>
  </si>
  <si>
    <t>FIR145195/18</t>
  </si>
  <si>
    <t>FIR052079/22</t>
  </si>
  <si>
    <t>A005056/23</t>
  </si>
  <si>
    <t>A 005071/23</t>
  </si>
  <si>
    <t>A 005072/23</t>
  </si>
  <si>
    <t>DUD6119552023</t>
  </si>
  <si>
    <t>A005046/23</t>
  </si>
  <si>
    <t>A005081/23</t>
  </si>
  <si>
    <t>FIR052098/22</t>
  </si>
  <si>
    <t>FIR052101/22</t>
  </si>
  <si>
    <t>FIR052105/22</t>
  </si>
  <si>
    <t>A007116/23</t>
  </si>
  <si>
    <t>A007317/23</t>
  </si>
  <si>
    <t>XRIF1008801/21</t>
  </si>
  <si>
    <t>FIR052080/22</t>
  </si>
  <si>
    <t>A005057/23</t>
  </si>
  <si>
    <t>A 005073/23</t>
  </si>
  <si>
    <t>FIR052083/22</t>
  </si>
  <si>
    <t>FIR052103/22</t>
  </si>
  <si>
    <t>A005068/23</t>
  </si>
  <si>
    <t>FIR052059/22</t>
  </si>
  <si>
    <t>FIR052086/22</t>
  </si>
  <si>
    <t>FIR052099/22</t>
  </si>
  <si>
    <t>FIR052106/22</t>
  </si>
  <si>
    <t>A005034/23</t>
  </si>
  <si>
    <t>FIR052109/22</t>
  </si>
  <si>
    <t>A007115/23</t>
  </si>
  <si>
    <t>FIR145196/18</t>
  </si>
  <si>
    <t>XRIF1008802/21</t>
  </si>
  <si>
    <t>FIR052104/22</t>
  </si>
  <si>
    <t>FIR052113/22</t>
  </si>
  <si>
    <t>A005058/23</t>
  </si>
  <si>
    <t>A 005074/23</t>
  </si>
  <si>
    <t>A005038/23</t>
  </si>
  <si>
    <t>FIR052094/22</t>
  </si>
  <si>
    <t>FIR0007456/23</t>
  </si>
  <si>
    <t>A005047/23</t>
  </si>
  <si>
    <t>A005048/23</t>
  </si>
  <si>
    <t>A005082/23</t>
  </si>
  <si>
    <t>FIR052102/22</t>
  </si>
  <si>
    <t>FIR052111/22</t>
  </si>
  <si>
    <t>FIR052110/22</t>
  </si>
  <si>
    <t>A005059/23</t>
  </si>
  <si>
    <t>A007308/23</t>
  </si>
  <si>
    <t>XRIF396121/23</t>
  </si>
  <si>
    <t>FIR052108/22</t>
  </si>
  <si>
    <t>FIR052107/22</t>
  </si>
  <si>
    <t>A005083/23</t>
  </si>
  <si>
    <t>A007131/23</t>
  </si>
  <si>
    <t>FIR052100/22</t>
  </si>
  <si>
    <t>FIR052112/22</t>
  </si>
  <si>
    <t>FIR052118/22</t>
  </si>
  <si>
    <t>A005051/23</t>
  </si>
  <si>
    <t>FIR052114/22</t>
  </si>
  <si>
    <t>XRIF1008803/21</t>
  </si>
  <si>
    <t>A 005075/23</t>
  </si>
  <si>
    <t>A005049/23</t>
  </si>
  <si>
    <t>A005084/23</t>
  </si>
  <si>
    <t>A005315/23</t>
  </si>
  <si>
    <t>FIR052087/22</t>
  </si>
  <si>
    <t>FIR052088/22</t>
  </si>
  <si>
    <t>FIR052119/22</t>
  </si>
  <si>
    <t>FIR052121/22</t>
  </si>
  <si>
    <t>A005035/23</t>
  </si>
  <si>
    <t>FIR052115/22</t>
  </si>
  <si>
    <t>A005032/23</t>
  </si>
  <si>
    <t>XRIF1008804/21</t>
  </si>
  <si>
    <t>FIR052117/22</t>
  </si>
  <si>
    <t>A005327/23</t>
  </si>
  <si>
    <t>A 005076/23</t>
  </si>
  <si>
    <t>A 005077/23</t>
  </si>
  <si>
    <t>FIR052116/22</t>
  </si>
  <si>
    <t>TFCQ003609W</t>
  </si>
  <si>
    <t>A005085/23</t>
  </si>
  <si>
    <t>FIR052089/22</t>
  </si>
  <si>
    <t>FIR052120/22</t>
  </si>
  <si>
    <t>FIR052125/22</t>
  </si>
  <si>
    <t>A005036/23</t>
  </si>
  <si>
    <t>FIR052124/22</t>
  </si>
  <si>
    <t>A005060/23</t>
  </si>
  <si>
    <t>A005061/23</t>
  </si>
  <si>
    <t>FIR052123/22</t>
  </si>
  <si>
    <t>A005326/23</t>
  </si>
  <si>
    <t>A005039/23</t>
  </si>
  <si>
    <t>FIR052085/22</t>
  </si>
  <si>
    <t>A005069/23</t>
  </si>
  <si>
    <t>A005316/23</t>
  </si>
  <si>
    <t>A005317/23</t>
  </si>
  <si>
    <t>FIR052126/22</t>
  </si>
  <si>
    <t>FIR052129/22</t>
  </si>
  <si>
    <t>A007330/23</t>
  </si>
  <si>
    <t>XRIF1008805/21</t>
  </si>
  <si>
    <t>FIR052128/22</t>
  </si>
  <si>
    <t>A005328/23</t>
  </si>
  <si>
    <t>A 005340/23</t>
  </si>
  <si>
    <t>A 005341/23</t>
  </si>
  <si>
    <t>FIR052127/22</t>
  </si>
  <si>
    <t>TFCQ003645H</t>
  </si>
  <si>
    <t>A005346/23</t>
  </si>
  <si>
    <t>A018699/23</t>
  </si>
  <si>
    <t>A002850/23</t>
  </si>
  <si>
    <t>A007318/23</t>
  </si>
  <si>
    <t>FIR052090/22</t>
  </si>
  <si>
    <t>FIR052091/22</t>
  </si>
  <si>
    <t>FIR052137/22</t>
  </si>
  <si>
    <t>FIR052138/22</t>
  </si>
  <si>
    <t>A005302/23</t>
  </si>
  <si>
    <t>FIR052145/22</t>
  </si>
  <si>
    <t>A005305/23</t>
  </si>
  <si>
    <t>LJLV000556K</t>
  </si>
  <si>
    <t>XIR09915/23</t>
  </si>
  <si>
    <t>XRIF396007/23</t>
  </si>
  <si>
    <t>A003286/23</t>
  </si>
  <si>
    <t>A003289/23</t>
  </si>
  <si>
    <t>XRIF1008806/21</t>
  </si>
  <si>
    <t>XRIF1008976/21</t>
  </si>
  <si>
    <t>FIR052140/22</t>
  </si>
  <si>
    <t>A005329/23</t>
  </si>
  <si>
    <t>A 005342/23</t>
  </si>
  <si>
    <t>FIR052122/22</t>
  </si>
  <si>
    <t>A005050/23</t>
  </si>
  <si>
    <t>A005070/23</t>
  </si>
  <si>
    <t>FIR052142/22</t>
  </si>
  <si>
    <t>FIR052148/22</t>
  </si>
  <si>
    <t>FIR052146/22</t>
  </si>
  <si>
    <t>A005062/23</t>
  </si>
  <si>
    <t>A005063/23</t>
  </si>
  <si>
    <t>A007309/23</t>
  </si>
  <si>
    <t>FIR052151/22</t>
  </si>
  <si>
    <t>A005040/23</t>
  </si>
  <si>
    <t>A005319/23</t>
  </si>
  <si>
    <t>A005347/23</t>
  </si>
  <si>
    <t>QPZD005569J</t>
  </si>
  <si>
    <t>FIR052132/22</t>
  </si>
  <si>
    <t>FIR052133/22</t>
  </si>
  <si>
    <t>FIR052143/22</t>
  </si>
  <si>
    <t>FIR052149/22</t>
  </si>
  <si>
    <t>FIR052147/22</t>
  </si>
  <si>
    <t>A005033/23</t>
  </si>
  <si>
    <t>XRIF1008977/21</t>
  </si>
  <si>
    <t>A005330/23</t>
  </si>
  <si>
    <t>A 005343/23</t>
  </si>
  <si>
    <t>FIR052139/22</t>
  </si>
  <si>
    <t>FIR0007782/23</t>
  </si>
  <si>
    <t>A005318/23</t>
  </si>
  <si>
    <t>A005337/23</t>
  </si>
  <si>
    <t>FIR052144/22</t>
  </si>
  <si>
    <t>FIR052154/22</t>
  </si>
  <si>
    <t>A005052/23</t>
  </si>
  <si>
    <t>A005303/23</t>
  </si>
  <si>
    <t>FIR052141/22</t>
  </si>
  <si>
    <t>VERDEAMBIENTE SRL</t>
  </si>
  <si>
    <t>VIA STRADA DI MEZZO, 65 - CIRIMIDO (CO)</t>
  </si>
  <si>
    <t>A005480/23</t>
  </si>
  <si>
    <t>XRIF1008978/21</t>
  </si>
  <si>
    <t>FIR052153/22</t>
  </si>
  <si>
    <t>A005331/23</t>
  </si>
  <si>
    <t>A 005344/23</t>
  </si>
  <si>
    <t>A 005345 /23</t>
  </si>
  <si>
    <t>FIR052150/22</t>
  </si>
  <si>
    <t>A005320/23</t>
  </si>
  <si>
    <t>A005348/23</t>
  </si>
  <si>
    <t>A005495/23</t>
  </si>
  <si>
    <t>FIR052155/22</t>
  </si>
  <si>
    <t>FIR052166/22</t>
  </si>
  <si>
    <t>A005304/23</t>
  </si>
  <si>
    <t>FIR052152/22</t>
  </si>
  <si>
    <t>A005476/23</t>
  </si>
  <si>
    <t>A005481/23</t>
  </si>
  <si>
    <t>A007331/23</t>
  </si>
  <si>
    <t>FIR052157/22</t>
  </si>
  <si>
    <t>A005496/23</t>
  </si>
  <si>
    <t>A 016004/23</t>
  </si>
  <si>
    <t>A005335/23</t>
  </si>
  <si>
    <t>A005336/23</t>
  </si>
  <si>
    <t>FIR052134/22</t>
  </si>
  <si>
    <t>FIR052168/22</t>
  </si>
  <si>
    <t>FIR052169/22</t>
  </si>
  <si>
    <t>FIR052158/22</t>
  </si>
  <si>
    <t>FIR052171/22</t>
  </si>
  <si>
    <t>A005497/23</t>
  </si>
  <si>
    <t>A 016005 /23</t>
  </si>
  <si>
    <t>A005310/23</t>
  </si>
  <si>
    <t>FIR052130/22</t>
  </si>
  <si>
    <t>FIR052156/22</t>
  </si>
  <si>
    <t>FIR0007931/23</t>
  </si>
  <si>
    <t>FIR0007930/23</t>
  </si>
  <si>
    <t>A005321/23</t>
  </si>
  <si>
    <t>A016011/23</t>
  </si>
  <si>
    <t>A005338/23</t>
  </si>
  <si>
    <t>FIR052135/22</t>
  </si>
  <si>
    <t>FIR052136/22</t>
  </si>
  <si>
    <t>FIR052173/22</t>
  </si>
  <si>
    <t>FIR052174/22</t>
  </si>
  <si>
    <t>A005324/23</t>
  </si>
  <si>
    <t>A005484/23</t>
  </si>
  <si>
    <t>XRIF395870/23</t>
  </si>
  <si>
    <t>FIR145197/18</t>
  </si>
  <si>
    <t>XRIF1008979/21</t>
  </si>
  <si>
    <t>FIR052176/22</t>
  </si>
  <si>
    <t>A005498/23</t>
  </si>
  <si>
    <t>A 016006 /23</t>
  </si>
  <si>
    <t>FIR052170/22</t>
  </si>
  <si>
    <t>A016002/23</t>
  </si>
  <si>
    <t>A016012/23</t>
  </si>
  <si>
    <t>FIR052178/22</t>
  </si>
  <si>
    <t>FIR052180/22</t>
  </si>
  <si>
    <t>FIR052167/22</t>
  </si>
  <si>
    <t>A005477/23</t>
  </si>
  <si>
    <t>A005483/23</t>
  </si>
  <si>
    <t>A005311/23</t>
  </si>
  <si>
    <t>A005322/23</t>
  </si>
  <si>
    <t>A005489/23</t>
  </si>
  <si>
    <t>A016013/23</t>
  </si>
  <si>
    <t>FIR052179/22</t>
  </si>
  <si>
    <t>FIR052186/22</t>
  </si>
  <si>
    <t>FIR052187/22</t>
  </si>
  <si>
    <t>A005485/23</t>
  </si>
  <si>
    <t>FIR052172/22</t>
  </si>
  <si>
    <t>A005482/23</t>
  </si>
  <si>
    <t>A005300/23</t>
  </si>
  <si>
    <t>XRIF1008981/21</t>
  </si>
  <si>
    <t>FIR052184/22</t>
  </si>
  <si>
    <t>A005499/23</t>
  </si>
  <si>
    <t>A 016007/23</t>
  </si>
  <si>
    <t>A 016008/23</t>
  </si>
  <si>
    <t>FIR052175/22</t>
  </si>
  <si>
    <t>A005490/23</t>
  </si>
  <si>
    <t>A005339/23</t>
  </si>
  <si>
    <t>FIR052161/22</t>
  </si>
  <si>
    <t>FIR052162/22</t>
  </si>
  <si>
    <t>FIR052181/22</t>
  </si>
  <si>
    <t>FIR052188/22</t>
  </si>
  <si>
    <t>FIR052192/22</t>
  </si>
  <si>
    <t>FIR052177/22</t>
  </si>
  <si>
    <t>A016111/23</t>
  </si>
  <si>
    <t>XRIF1008982/21</t>
  </si>
  <si>
    <t>FIR052185/22</t>
  </si>
  <si>
    <t>A005500/23</t>
  </si>
  <si>
    <t>A 016009 /23</t>
  </si>
  <si>
    <t>FIR052182/22</t>
  </si>
  <si>
    <t>A005491/23</t>
  </si>
  <si>
    <t>A016014/23</t>
  </si>
  <si>
    <t>FIR052163/22</t>
  </si>
  <si>
    <t>FIR052193/22</t>
  </si>
  <si>
    <t>FIR052196/22</t>
  </si>
  <si>
    <t>A005325/23</t>
  </si>
  <si>
    <t>A005486/23</t>
  </si>
  <si>
    <t>FIR052191/22</t>
  </si>
  <si>
    <t>A005478/23</t>
  </si>
  <si>
    <t>A005301/23</t>
  </si>
  <si>
    <t>XRIF1008983/21</t>
  </si>
  <si>
    <t>FIR052190/22</t>
  </si>
  <si>
    <t>A016001/23</t>
  </si>
  <si>
    <t>A 016010/23</t>
  </si>
  <si>
    <t>A005312/23</t>
  </si>
  <si>
    <t>FIR052131/22</t>
  </si>
  <si>
    <t>A016158/23</t>
  </si>
  <si>
    <t>A016159/23</t>
  </si>
  <si>
    <t>PNEUMATICI FUORI USO</t>
  </si>
  <si>
    <t>feb</t>
  </si>
  <si>
    <t>A016128/23</t>
  </si>
  <si>
    <t>FIR052198/22</t>
  </si>
  <si>
    <t>A 016151/23</t>
  </si>
  <si>
    <t>FIR052159/22</t>
  </si>
  <si>
    <t>FIR052183/22</t>
  </si>
  <si>
    <t>A003290/23</t>
  </si>
  <si>
    <t>Rifiuti Urbani non differenziati</t>
  </si>
  <si>
    <t>A007319/23</t>
  </si>
  <si>
    <t>FIR052194/22</t>
  </si>
  <si>
    <t>FIR052200/22</t>
  </si>
  <si>
    <t>A005349/23</t>
  </si>
  <si>
    <t>A016003/23</t>
  </si>
  <si>
    <t>A016160/23</t>
  </si>
  <si>
    <t>A016129/23</t>
  </si>
  <si>
    <t>A 016152/23</t>
  </si>
  <si>
    <t>FIR052189/22</t>
  </si>
  <si>
    <t>FIR052199/22</t>
  </si>
  <si>
    <t>A0168819/22</t>
  </si>
  <si>
    <t>FIR052164/22</t>
  </si>
  <si>
    <t>FIR052165/22</t>
  </si>
  <si>
    <t>FIR052195/22</t>
  </si>
  <si>
    <t>A016161/23</t>
  </si>
  <si>
    <t>FIR052203/22</t>
  </si>
  <si>
    <t>A 016153/23</t>
  </si>
  <si>
    <t>FIR052204/22</t>
  </si>
  <si>
    <t>A005479/23</t>
  </si>
  <si>
    <t>FIR052201/22</t>
  </si>
  <si>
    <t>FIR052205/22</t>
  </si>
  <si>
    <t>A016162/23</t>
  </si>
  <si>
    <t>FIR052206/22</t>
  </si>
  <si>
    <t>A 016154 /23</t>
  </si>
  <si>
    <t>FIR052197/22</t>
  </si>
  <si>
    <t>FIR052207/22</t>
  </si>
  <si>
    <t>A016147/23</t>
  </si>
  <si>
    <t>FIR052208/22</t>
  </si>
  <si>
    <t>FIR052210/22</t>
  </si>
  <si>
    <t>A016130/23</t>
  </si>
  <si>
    <t>A 016155 /23</t>
  </si>
  <si>
    <t>FIR052202/22</t>
  </si>
  <si>
    <t>FIR052216/22</t>
  </si>
  <si>
    <t>FIR052209/22</t>
  </si>
  <si>
    <t>FIR052211/22</t>
  </si>
  <si>
    <t>FIR052223/22</t>
  </si>
  <si>
    <t>FIR052224/22</t>
  </si>
  <si>
    <t>A016015/23</t>
  </si>
  <si>
    <t>A016163/23</t>
  </si>
  <si>
    <t>A016131/23</t>
  </si>
  <si>
    <t>FIR052214/22</t>
  </si>
  <si>
    <t>FIR052160/22</t>
  </si>
  <si>
    <t>FIR052217/22</t>
  </si>
  <si>
    <t>A016134/23</t>
  </si>
  <si>
    <t>A016148/23</t>
  </si>
  <si>
    <t>FIR052218/22</t>
  </si>
  <si>
    <t>FIR052225/22</t>
  </si>
  <si>
    <t>A011722/23</t>
  </si>
  <si>
    <t>A016132/23</t>
  </si>
  <si>
    <t>FIR052215/22</t>
  </si>
  <si>
    <t>A 016156/23</t>
  </si>
  <si>
    <t>A 016157 /23</t>
  </si>
  <si>
    <t>FIR052212/22</t>
  </si>
  <si>
    <t>FIR052221/22</t>
  </si>
  <si>
    <t>FIR052219/22</t>
  </si>
  <si>
    <t>FIR052226/22</t>
  </si>
  <si>
    <t>FIR052228/22</t>
  </si>
  <si>
    <t>A011721/23</t>
  </si>
  <si>
    <t>A016144/23</t>
  </si>
  <si>
    <t>A016145/23</t>
  </si>
  <si>
    <t>A016133/23</t>
  </si>
  <si>
    <t>A019693/23</t>
  </si>
  <si>
    <t>FIR052231/22</t>
  </si>
  <si>
    <t>A 011716/23</t>
  </si>
  <si>
    <t>FIR052213/22</t>
  </si>
  <si>
    <t>FIR052222/22</t>
  </si>
  <si>
    <t>A016351/23</t>
  </si>
  <si>
    <t>A016149/23</t>
  </si>
  <si>
    <t>FIR052220/22</t>
  </si>
  <si>
    <t>FIR052227/22</t>
  </si>
  <si>
    <t>FIR052242/22</t>
  </si>
  <si>
    <t>FIR052236/22</t>
  </si>
  <si>
    <t>FIR052232/22</t>
  </si>
  <si>
    <t>A016135/23</t>
  </si>
  <si>
    <t>A016136/23</t>
  </si>
  <si>
    <t>FIR052229/22</t>
  </si>
  <si>
    <t>FIR052233/22</t>
  </si>
  <si>
    <t>A011720/23</t>
  </si>
  <si>
    <t>FIR052251/22</t>
  </si>
  <si>
    <t>A 011714/23</t>
  </si>
  <si>
    <t>A 011715/23</t>
  </si>
  <si>
    <t>FIR052230/22</t>
  </si>
  <si>
    <t>FIR052239/22</t>
  </si>
  <si>
    <t>A016150/23</t>
  </si>
  <si>
    <t>FIR052234/22</t>
  </si>
  <si>
    <t>FIR052238/22</t>
  </si>
  <si>
    <t>A011692/23</t>
  </si>
  <si>
    <t>FIR052252/22</t>
  </si>
  <si>
    <t>FIR052263/22</t>
  </si>
  <si>
    <t>A 011713/23</t>
  </si>
  <si>
    <t>FIR052253/22</t>
  </si>
  <si>
    <t>FIR052237/22</t>
  </si>
  <si>
    <t>FIR052243/22</t>
  </si>
  <si>
    <t>FIR052244/22</t>
  </si>
  <si>
    <t>FIR052256/22</t>
  </si>
  <si>
    <t>A016164/23</t>
  </si>
  <si>
    <t>A011719/23</t>
  </si>
  <si>
    <t>A011691/23</t>
  </si>
  <si>
    <t>FIR 052258/22</t>
  </si>
  <si>
    <t>A 011712/23</t>
  </si>
  <si>
    <t>FIR052240/22</t>
  </si>
  <si>
    <t>FIR052249/22</t>
  </si>
  <si>
    <t>FIR052254/22</t>
  </si>
  <si>
    <t>A016137/23</t>
  </si>
  <si>
    <t>A011709/23</t>
  </si>
  <si>
    <t>FIR052248/22</t>
  </si>
  <si>
    <t>FIR052260/22</t>
  </si>
  <si>
    <t>A011690/23</t>
  </si>
  <si>
    <t>FIR052267/22</t>
  </si>
  <si>
    <t>A 011711/23</t>
  </si>
  <si>
    <t>FIR052235/22</t>
  </si>
  <si>
    <t>FIR052259/22</t>
  </si>
  <si>
    <t>FIR052255/22</t>
  </si>
  <si>
    <t>FIR052261/22</t>
  </si>
  <si>
    <t>A011718/23</t>
  </si>
  <si>
    <t>A011689/23</t>
  </si>
  <si>
    <t>A019921/23</t>
  </si>
  <si>
    <t>FIR052266/22</t>
  </si>
  <si>
    <t>FIR052276/22</t>
  </si>
  <si>
    <t>A 011710/23</t>
  </si>
  <si>
    <t>FIR052264/22</t>
  </si>
  <si>
    <t>A022751/23</t>
  </si>
  <si>
    <t>FIR052245/22</t>
  </si>
  <si>
    <t>FIR052246/22</t>
  </si>
  <si>
    <t>FIR052270/22</t>
  </si>
  <si>
    <t>A016146/23</t>
  </si>
  <si>
    <t>FIR052274/22</t>
  </si>
  <si>
    <t>FIR052250/22</t>
  </si>
  <si>
    <t>FIR052265/22</t>
  </si>
  <si>
    <t>A016138/23</t>
  </si>
  <si>
    <t>FIR052262/22</t>
  </si>
  <si>
    <t>FIR052268/22</t>
  </si>
  <si>
    <t>A011717/23</t>
  </si>
  <si>
    <t>FIR052280/22</t>
  </si>
  <si>
    <t>A 016405/23</t>
  </si>
  <si>
    <t>FIR052275/22</t>
  </si>
  <si>
    <t>A011708/23</t>
  </si>
  <si>
    <t>FIR052271/22</t>
  </si>
  <si>
    <t>FIR052272/22</t>
  </si>
  <si>
    <t>A011723/23</t>
  </si>
  <si>
    <t>A011688/23</t>
  </si>
  <si>
    <t>FIR052284/22</t>
  </si>
  <si>
    <t>FIR052297/22</t>
  </si>
  <si>
    <t>A 016406/23</t>
  </si>
  <si>
    <t>A 016715/23</t>
  </si>
  <si>
    <t>FIR052257/22</t>
  </si>
  <si>
    <t>FIR052281/22</t>
  </si>
  <si>
    <t>A016139/23</t>
  </si>
  <si>
    <t>FIR052247/22</t>
  </si>
  <si>
    <t>FIR052277/22</t>
  </si>
  <si>
    <t>FIR052278/22</t>
  </si>
  <si>
    <t>FIR052289/22</t>
  </si>
  <si>
    <t>FIR052290/22</t>
  </si>
  <si>
    <t>A016407/23</t>
  </si>
  <si>
    <t>A011687/23</t>
  </si>
  <si>
    <t>FIR052285/22</t>
  </si>
  <si>
    <t>A 016716/23</t>
  </si>
  <si>
    <t>FIR052241/22</t>
  </si>
  <si>
    <t>FIR052269/22</t>
  </si>
  <si>
    <t>FIR052282/22</t>
  </si>
  <si>
    <t>A016140/23</t>
  </si>
  <si>
    <t>FIR052283/22</t>
  </si>
  <si>
    <t>FIR052288/22</t>
  </si>
  <si>
    <t>FIR052298/22</t>
  </si>
  <si>
    <t>A016408/23</t>
  </si>
  <si>
    <t>A016398/23</t>
  </si>
  <si>
    <t>FIR052305/22</t>
  </si>
  <si>
    <t>FIR052273/22</t>
  </si>
  <si>
    <t>FIR052299/22</t>
  </si>
  <si>
    <t>A011707/23</t>
  </si>
  <si>
    <t>FIR052291/22</t>
  </si>
  <si>
    <t>FIR052301/22</t>
  </si>
  <si>
    <t>FIR052302/22</t>
  </si>
  <si>
    <t>FIR052303/22</t>
  </si>
  <si>
    <t>A016409/23</t>
  </si>
  <si>
    <t>A016399/23</t>
  </si>
  <si>
    <t>FIR052308/22</t>
  </si>
  <si>
    <t>A 016717/23</t>
  </si>
  <si>
    <t>A 016718/23</t>
  </si>
  <si>
    <t>FIR052300/22</t>
  </si>
  <si>
    <t>A016141/23</t>
  </si>
  <si>
    <t>FIR052292/22</t>
  </si>
  <si>
    <t>FIR052293/22</t>
  </si>
  <si>
    <t>FIR052304/22</t>
  </si>
  <si>
    <t>FIR052306/22</t>
  </si>
  <si>
    <t>FIR052315/22</t>
  </si>
  <si>
    <t>FIR052279/22</t>
  </si>
  <si>
    <t>FIR052309/22</t>
  </si>
  <si>
    <t>A016142/23</t>
  </si>
  <si>
    <t>A016143/23</t>
  </si>
  <si>
    <t>FIR052307/22</t>
  </si>
  <si>
    <t>FIR052317/22</t>
  </si>
  <si>
    <t>A011703/23</t>
  </si>
  <si>
    <t>A016410/23</t>
  </si>
  <si>
    <t>A 016719/23</t>
  </si>
  <si>
    <t>A 016720/23</t>
  </si>
  <si>
    <t>FIR052286/22</t>
  </si>
  <si>
    <t>FIR052310/22</t>
  </si>
  <si>
    <t>XIR10505/23</t>
  </si>
  <si>
    <t>FIR052311/22</t>
  </si>
  <si>
    <t>FIR052313/22</t>
  </si>
  <si>
    <t>FIR052319/22</t>
  </si>
  <si>
    <t>A016702/23</t>
  </si>
  <si>
    <t>FIR052316/22</t>
  </si>
  <si>
    <t>A 016721/23</t>
  </si>
  <si>
    <t>FIR052326/22</t>
  </si>
  <si>
    <t>FIR052321/22</t>
  </si>
  <si>
    <t>A025548/23</t>
  </si>
  <si>
    <t>FIR052294/22</t>
  </si>
  <si>
    <t>FIR052320/22</t>
  </si>
  <si>
    <t>FIR052327/22</t>
  </si>
  <si>
    <t>FIR052333/22</t>
  </si>
  <si>
    <t>A016725/23</t>
  </si>
  <si>
    <t>A016703/23</t>
  </si>
  <si>
    <t>FIR052335/22</t>
  </si>
  <si>
    <t>A 016404/23</t>
  </si>
  <si>
    <t>FIR052295/22</t>
  </si>
  <si>
    <t>FIR052323/22</t>
  </si>
  <si>
    <t>A011702/23</t>
  </si>
  <si>
    <t>A011706/23</t>
  </si>
  <si>
    <t>FIR052322/22</t>
  </si>
  <si>
    <t>FIR052325/22</t>
  </si>
  <si>
    <t>FIR052328/22</t>
  </si>
  <si>
    <t>FIR052336/22</t>
  </si>
  <si>
    <t>A011704/23</t>
  </si>
  <si>
    <t>A016704/23</t>
  </si>
  <si>
    <t>FIR052341/22</t>
  </si>
  <si>
    <t>A 016723 /23</t>
  </si>
  <si>
    <t>FIR052332/22</t>
  </si>
  <si>
    <t>FIR052324/22</t>
  </si>
  <si>
    <t>FIR052337/22</t>
  </si>
  <si>
    <t>FIR052338/22</t>
  </si>
  <si>
    <t>A016726/23</t>
  </si>
  <si>
    <t>A024489/23</t>
  </si>
  <si>
    <t>FIR052345/22</t>
  </si>
  <si>
    <t>FIR052339/22</t>
  </si>
  <si>
    <t>FIR052340/22</t>
  </si>
  <si>
    <t>FIR052329/22</t>
  </si>
  <si>
    <t>FIR052330/22</t>
  </si>
  <si>
    <t>FIR052342/22</t>
  </si>
  <si>
    <t>FIR052343/22</t>
  </si>
  <si>
    <t>FIR052346/22</t>
  </si>
  <si>
    <t>A 016724/23</t>
  </si>
  <si>
    <t>FIR052347/22</t>
  </si>
  <si>
    <t>A011701/23</t>
  </si>
  <si>
    <t>FIR052349/22</t>
  </si>
  <si>
    <t>FIR052351/22</t>
  </si>
  <si>
    <t>A016727/23</t>
  </si>
  <si>
    <t>A 016722/23</t>
  </si>
  <si>
    <t>A 031501 /23</t>
  </si>
  <si>
    <t>FIR052344/22</t>
  </si>
  <si>
    <t>FIR052354/22</t>
  </si>
  <si>
    <t>FIR052287/22</t>
  </si>
  <si>
    <t>FIR052350/22</t>
  </si>
  <si>
    <t>FIR052355/22</t>
  </si>
  <si>
    <t>A016411/23</t>
  </si>
  <si>
    <t>A016705/23</t>
  </si>
  <si>
    <t>FIR052352/22</t>
  </si>
  <si>
    <t>FIR052353/22</t>
  </si>
  <si>
    <t>FIR052359/22</t>
  </si>
  <si>
    <t>FIR052312/22</t>
  </si>
  <si>
    <t>FIR052331/22</t>
  </si>
  <si>
    <t>FIR052357/22</t>
  </si>
  <si>
    <t>FIR052361/22</t>
  </si>
  <si>
    <t>A016728/23</t>
  </si>
  <si>
    <t>A016706/23</t>
  </si>
  <si>
    <t>FIR052358/22</t>
  </si>
  <si>
    <t>A 031502/23</t>
  </si>
  <si>
    <t>A 031503 /23</t>
  </si>
  <si>
    <t>FIR052374/22</t>
  </si>
  <si>
    <t>FIR052314/22</t>
  </si>
  <si>
    <t>FIR052356/22</t>
  </si>
  <si>
    <t>FIR052372/22</t>
  </si>
  <si>
    <t>A011705/23</t>
  </si>
  <si>
    <t>A016707/23</t>
  </si>
  <si>
    <t>FIR052378/22</t>
  </si>
  <si>
    <t>A 031504 /23</t>
  </si>
  <si>
    <t>FIR052296/22</t>
  </si>
  <si>
    <t>FIR052360/22</t>
  </si>
  <si>
    <t>FIR052379/22</t>
  </si>
  <si>
    <t>A011700/23</t>
  </si>
  <si>
    <t>FIR052348/22</t>
  </si>
  <si>
    <t>FIR052364/22</t>
  </si>
  <si>
    <t>FIR052375/22</t>
  </si>
  <si>
    <t>A016729/23</t>
  </si>
  <si>
    <t>A024488/23</t>
  </si>
  <si>
    <t>FIR052383/22</t>
  </si>
  <si>
    <t>A 031505 /23</t>
  </si>
  <si>
    <t>FIR052362/22</t>
  </si>
  <si>
    <t>FIR052373/22</t>
  </si>
  <si>
    <t>FIR052384/22</t>
  </si>
  <si>
    <t>A0141175/22</t>
  </si>
  <si>
    <t>A016403/23</t>
  </si>
  <si>
    <t>FIR052365/22</t>
  </si>
  <si>
    <t>FIR052370/22</t>
  </si>
  <si>
    <t>FIR052385/22</t>
  </si>
  <si>
    <t>A016400/23</t>
  </si>
  <si>
    <t>FIR052388/22</t>
  </si>
  <si>
    <t>FIR052389/22</t>
  </si>
  <si>
    <t>A011699/23</t>
  </si>
  <si>
    <t>FIR052366/22</t>
  </si>
  <si>
    <t>FIR052367/22</t>
  </si>
  <si>
    <t>FIR052371/22</t>
  </si>
  <si>
    <t>FIR052380/22</t>
  </si>
  <si>
    <t>A016412/23</t>
  </si>
  <si>
    <t>A031508/23</t>
  </si>
  <si>
    <t>A 031506/23</t>
  </si>
  <si>
    <t>FIR052377/22</t>
  </si>
  <si>
    <t>FIR052392/22</t>
  </si>
  <si>
    <t>FIR052376/22</t>
  </si>
  <si>
    <t>FIR052381/22</t>
  </si>
  <si>
    <t>A024487/23</t>
  </si>
  <si>
    <t>FIR052391/22</t>
  </si>
  <si>
    <t>A 031507/23</t>
  </si>
  <si>
    <t>A 034594/23</t>
  </si>
  <si>
    <t>FIR052382/22</t>
  </si>
  <si>
    <t>FIR052402/22</t>
  </si>
  <si>
    <t>A026314/23</t>
  </si>
  <si>
    <t>A016712/23</t>
  </si>
  <si>
    <t>FIR052386/22</t>
  </si>
  <si>
    <t>FIR052399/22</t>
  </si>
  <si>
    <t>A016401/23</t>
  </si>
  <si>
    <t>A031509/23</t>
  </si>
  <si>
    <t>A024492/23</t>
  </si>
  <si>
    <t>FIR052401/22</t>
  </si>
  <si>
    <t>A 034595/23</t>
  </si>
  <si>
    <t>FIR052405/22</t>
  </si>
  <si>
    <t>A011698/23</t>
  </si>
  <si>
    <t>FIR052368/22</t>
  </si>
  <si>
    <t>FIR052369/22</t>
  </si>
  <si>
    <t>FIR052390/22</t>
  </si>
  <si>
    <t>FIR052403/22</t>
  </si>
  <si>
    <t>A034591/23</t>
  </si>
  <si>
    <t>FIR052411/22</t>
  </si>
  <si>
    <t>FIR052363/22</t>
  </si>
  <si>
    <t>FIR052387/22</t>
  </si>
  <si>
    <t>FIR052413/22</t>
  </si>
  <si>
    <t>FIR052404/22</t>
  </si>
  <si>
    <t>FIR052406/22</t>
  </si>
  <si>
    <t>A031510/23</t>
  </si>
  <si>
    <t>A034590/23</t>
  </si>
  <si>
    <t>FIR052412/22</t>
  </si>
  <si>
    <t>A 034593/23</t>
  </si>
  <si>
    <t>FIR052410/22</t>
  </si>
  <si>
    <t>FIR052414/22</t>
  </si>
  <si>
    <t>A011697/23</t>
  </si>
  <si>
    <t>FIR052394/22</t>
  </si>
  <si>
    <t>FIR052395/22</t>
  </si>
  <si>
    <t>FIR052407/22</t>
  </si>
  <si>
    <t>FIR052416/22</t>
  </si>
  <si>
    <t>A016402/23</t>
  </si>
  <si>
    <t>FIR052420/22</t>
  </si>
  <si>
    <t>A 034596/23</t>
  </si>
  <si>
    <t>FIR052422/22</t>
  </si>
  <si>
    <t>A011696/23</t>
  </si>
  <si>
    <t>FIR052400/22</t>
  </si>
  <si>
    <t>FIR052408/22</t>
  </si>
  <si>
    <t>A031511/23</t>
  </si>
  <si>
    <t>A 034597/23</t>
  </si>
  <si>
    <t>A 034664/23</t>
  </si>
  <si>
    <t>FIR052409/22</t>
  </si>
  <si>
    <t>A016713/23</t>
  </si>
  <si>
    <t>FIR052415/22</t>
  </si>
  <si>
    <t>FIR052417/22</t>
  </si>
  <si>
    <t>FIR052432/22</t>
  </si>
  <si>
    <t>A016415/23</t>
  </si>
  <si>
    <t>A024491/23</t>
  </si>
  <si>
    <t>FIR052421/22</t>
  </si>
  <si>
    <t>A 034598/23</t>
  </si>
  <si>
    <t>FIR052418/22</t>
  </si>
  <si>
    <t>FIR052423/22</t>
  </si>
  <si>
    <t>A011695/23</t>
  </si>
  <si>
    <t>FIR052396/22</t>
  </si>
  <si>
    <t>FIR052433/22</t>
  </si>
  <si>
    <t>FIR052437/22</t>
  </si>
  <si>
    <t>A031512/23</t>
  </si>
  <si>
    <t>A024490/23</t>
  </si>
  <si>
    <t>FIR052435/22</t>
  </si>
  <si>
    <t>A 034666/23</t>
  </si>
  <si>
    <t>FIR052436/22</t>
  </si>
  <si>
    <t>A011693/23</t>
  </si>
  <si>
    <t>A011694/23</t>
  </si>
  <si>
    <t>FIR052397/22</t>
  </si>
  <si>
    <t>FIR052439/22</t>
  </si>
  <si>
    <t>FIR052443/22</t>
  </si>
  <si>
    <t>FIR052444/22</t>
  </si>
  <si>
    <t>A034589/23</t>
  </si>
  <si>
    <t>FIR052441/22</t>
  </si>
  <si>
    <t>A 034667/23</t>
  </si>
  <si>
    <t>FIR052393/22</t>
  </si>
  <si>
    <t>FIR052419/22</t>
  </si>
  <si>
    <t>FIR052442/22</t>
  </si>
  <si>
    <t>A016708/23</t>
  </si>
  <si>
    <t>A016714/23</t>
  </si>
  <si>
    <t>FIR052398/22</t>
  </si>
  <si>
    <t>FIR052445/22</t>
  </si>
  <si>
    <t>FIR052446/22</t>
  </si>
  <si>
    <t>A016710/23</t>
  </si>
  <si>
    <t>A034599/23</t>
  </si>
  <si>
    <t>A034655/23</t>
  </si>
  <si>
    <t>FIR052449/22</t>
  </si>
  <si>
    <t>A 034668/23</t>
  </si>
  <si>
    <t>FIR052424/22</t>
  </si>
  <si>
    <t>FIR052434/22</t>
  </si>
  <si>
    <t>FIR052448/22</t>
  </si>
  <si>
    <t>A016709/23</t>
  </si>
  <si>
    <t>FIR052426/22</t>
  </si>
  <si>
    <t>FIR052450/22</t>
  </si>
  <si>
    <t>FIR052451/22</t>
  </si>
  <si>
    <t>FIR052452/22</t>
  </si>
  <si>
    <t>A016711/23</t>
  </si>
  <si>
    <t>A034592/23</t>
  </si>
  <si>
    <t>A034663/23</t>
  </si>
  <si>
    <t>FIR052455/22</t>
  </si>
  <si>
    <t>FIR052456/22</t>
  </si>
  <si>
    <t>A024494/23</t>
  </si>
  <si>
    <t>A024495/23</t>
  </si>
  <si>
    <t>FIR052453/22</t>
  </si>
  <si>
    <t>FIR052454/22</t>
  </si>
  <si>
    <t>A034671/23</t>
  </si>
  <si>
    <t>A 034665/23</t>
  </si>
  <si>
    <t>FIR052440/22</t>
  </si>
  <si>
    <t>FIR052460/22</t>
  </si>
  <si>
    <t>A024493/23</t>
  </si>
  <si>
    <t>FIR052457/22</t>
  </si>
  <si>
    <t>FIR052458/22</t>
  </si>
  <si>
    <t>FIR052467/22</t>
  </si>
  <si>
    <t>A034656/23</t>
  </si>
  <si>
    <t>FIR052459/22</t>
  </si>
  <si>
    <t>A 034669/23</t>
  </si>
  <si>
    <t>FIR052447/22</t>
  </si>
  <si>
    <t>FIR052464/22</t>
  </si>
  <si>
    <t>A024496/23</t>
  </si>
  <si>
    <t>FIR052427/22</t>
  </si>
  <si>
    <t>FIR052428/22</t>
  </si>
  <si>
    <t>FIR052429/22</t>
  </si>
  <si>
    <t>FIR052461/22</t>
  </si>
  <si>
    <t>FIR052466/22</t>
  </si>
  <si>
    <t>A034672/23</t>
  </si>
  <si>
    <t>A034657/23</t>
  </si>
  <si>
    <t>FIR052471/22</t>
  </si>
  <si>
    <t>A 034670/23</t>
  </si>
  <si>
    <t>A 034887/23</t>
  </si>
  <si>
    <t>FIR052425/22</t>
  </si>
  <si>
    <t>FIR052472/22</t>
  </si>
  <si>
    <t>A034661/23</t>
  </si>
  <si>
    <t>A034662/23</t>
  </si>
  <si>
    <t>A024498/23</t>
  </si>
  <si>
    <t>FIR052465/22</t>
  </si>
  <si>
    <t>FIR052468/22</t>
  </si>
  <si>
    <t>A016416/23</t>
  </si>
  <si>
    <t>A034658/23</t>
  </si>
  <si>
    <t>FIR052484/22</t>
  </si>
  <si>
    <t>A 034888 /23</t>
  </si>
  <si>
    <t>FIR052462/22</t>
  </si>
  <si>
    <t>FIR052485/22</t>
  </si>
  <si>
    <t>XIR15341/23</t>
  </si>
  <si>
    <t>A034877/23</t>
  </si>
  <si>
    <t>FIR052469/2022</t>
  </si>
  <si>
    <t>FIR052481/22</t>
  </si>
  <si>
    <t>A016730/23</t>
  </si>
  <si>
    <t>A034673/23</t>
  </si>
  <si>
    <t>A034883/23</t>
  </si>
  <si>
    <t>A034659/23</t>
  </si>
  <si>
    <t>FIR052493/22</t>
  </si>
  <si>
    <t>FIR052470/22</t>
  </si>
  <si>
    <t>FIR052492/22</t>
  </si>
  <si>
    <t>A034878/23</t>
  </si>
  <si>
    <t>FIR052430/22</t>
  </si>
  <si>
    <t>FIR052431/2022</t>
  </si>
  <si>
    <t>FIR052473/2022</t>
  </si>
  <si>
    <t>FIR052476/2022</t>
  </si>
  <si>
    <t>FIR052486/2022</t>
  </si>
  <si>
    <t>FIR052489/22</t>
  </si>
  <si>
    <t>A034894/23</t>
  </si>
  <si>
    <t>FIR052496/22</t>
  </si>
  <si>
    <t>A 034889/23</t>
  </si>
  <si>
    <t>FIR052497/22</t>
  </si>
  <si>
    <t>FIR052487/22</t>
  </si>
  <si>
    <t>FIR052494/22</t>
  </si>
  <si>
    <t>A034895/23</t>
  </si>
  <si>
    <t>S.E.VAL. SRL - PIANTEDO</t>
  </si>
  <si>
    <t>VIA S. MARTINO, 141/B - PIANTEDO (SO)</t>
  </si>
  <si>
    <t>DUA044473/2023</t>
  </si>
  <si>
    <t>A018744/23</t>
  </si>
  <si>
    <t>A003182/23</t>
  </si>
  <si>
    <t>DUA044471/2023</t>
  </si>
  <si>
    <t>FIR0008162/23</t>
  </si>
  <si>
    <t>XRIF1009078/21</t>
  </si>
  <si>
    <t>A016108/23</t>
  </si>
  <si>
    <t>A022748/23</t>
  </si>
  <si>
    <t>XRIF1009079/21</t>
  </si>
  <si>
    <t>XRIF395740/23</t>
  </si>
  <si>
    <t>A005492/23</t>
  </si>
  <si>
    <t>A016112/23</t>
  </si>
  <si>
    <t>A005493/23</t>
  </si>
  <si>
    <t>A016109/23</t>
  </si>
  <si>
    <t>XRIF1009080/21</t>
  </si>
  <si>
    <t>A016113/23</t>
  </si>
  <si>
    <t>A016114/23</t>
  </si>
  <si>
    <t>A005494/23</t>
  </si>
  <si>
    <t>A016119/23</t>
  </si>
  <si>
    <t>A005313/23</t>
  </si>
  <si>
    <t>XRIF1009081/21</t>
  </si>
  <si>
    <t>FERMETAL SRL</t>
  </si>
  <si>
    <t>VIA LIVESCIA, 15 - LUISAGO (CO)</t>
  </si>
  <si>
    <t>A005323/23</t>
  </si>
  <si>
    <t>A016110/23</t>
  </si>
  <si>
    <t>A016115/23</t>
  </si>
  <si>
    <t>DUD6116432023</t>
  </si>
  <si>
    <t>FIR0009917/23</t>
  </si>
  <si>
    <t>EDI416922/23</t>
  </si>
  <si>
    <t>XRIF1009082/21</t>
  </si>
  <si>
    <t>A016106/23</t>
  </si>
  <si>
    <t>A016120/23</t>
  </si>
  <si>
    <t>A011669/23</t>
  </si>
  <si>
    <t>XRIF1009083/21</t>
  </si>
  <si>
    <t>XRIF396244/23</t>
  </si>
  <si>
    <t>A016121/23</t>
  </si>
  <si>
    <t>A016122/23</t>
  </si>
  <si>
    <t>A016123/23</t>
  </si>
  <si>
    <t>A016126/23</t>
  </si>
  <si>
    <t>A016127/23</t>
  </si>
  <si>
    <t>A011668/23</t>
  </si>
  <si>
    <t>FIR0009930/23</t>
  </si>
  <si>
    <t>XRIF1008980/21</t>
  </si>
  <si>
    <t>A016107/23</t>
  </si>
  <si>
    <t>A016124/23</t>
  </si>
  <si>
    <t>A011667/23</t>
  </si>
  <si>
    <t>XRIF1008807/21</t>
  </si>
  <si>
    <t>A011666/23</t>
  </si>
  <si>
    <t>A011675/23</t>
  </si>
  <si>
    <t>A016116/23</t>
  </si>
  <si>
    <t>A016125/23</t>
  </si>
  <si>
    <t>A005314/23</t>
  </si>
  <si>
    <t>A016393/23</t>
  </si>
  <si>
    <t>EDI420639/23</t>
  </si>
  <si>
    <t>GESTIONE AMBIENTE SPA</t>
  </si>
  <si>
    <t>NNZR023335C</t>
  </si>
  <si>
    <t>XRIF1009085/21</t>
  </si>
  <si>
    <t>A011684/23</t>
  </si>
  <si>
    <t>A022750/23</t>
  </si>
  <si>
    <t>XRIF1009086/21</t>
  </si>
  <si>
    <t>XRIF1009087/21</t>
  </si>
  <si>
    <t>XRIF396332/23</t>
  </si>
  <si>
    <t>A011674/23</t>
  </si>
  <si>
    <t>A011683/23</t>
  </si>
  <si>
    <t>A016394/23</t>
  </si>
  <si>
    <t>A011682/23</t>
  </si>
  <si>
    <t>A016395/23</t>
  </si>
  <si>
    <t>XRIF1009088/21</t>
  </si>
  <si>
    <t>A011673/23</t>
  </si>
  <si>
    <t>A011681/23</t>
  </si>
  <si>
    <t>A011686/23</t>
  </si>
  <si>
    <t>A005487/23</t>
  </si>
  <si>
    <t>A025736/23</t>
  </si>
  <si>
    <t>XRIF1009089/21</t>
  </si>
  <si>
    <t>A011680/23</t>
  </si>
  <si>
    <t>A011665/23</t>
  </si>
  <si>
    <t>A011672/23</t>
  </si>
  <si>
    <t>A011678/23</t>
  </si>
  <si>
    <t>A011679/23</t>
  </si>
  <si>
    <t>A016675/23</t>
  </si>
  <si>
    <t>QPZD006128V</t>
  </si>
  <si>
    <t>TRED CARPI SPA</t>
  </si>
  <si>
    <t>VIA REMESINA ESTERNA - FOSSOLI, 27/A - CARPI (MO)</t>
  </si>
  <si>
    <t>HTGK011231B</t>
  </si>
  <si>
    <t>FIR0010395/23</t>
  </si>
  <si>
    <t>NNZR023572X</t>
  </si>
  <si>
    <t>XRIF1009364/21</t>
  </si>
  <si>
    <t>DUB0947072023</t>
  </si>
  <si>
    <t>XRIF1009365/21</t>
  </si>
  <si>
    <t>XRIF1009366/21</t>
  </si>
  <si>
    <t>A016672/23</t>
  </si>
  <si>
    <t>XRIF396464/23</t>
  </si>
  <si>
    <t>A016396/23</t>
  </si>
  <si>
    <t>A016676/23</t>
  </si>
  <si>
    <t>A016397/23</t>
  </si>
  <si>
    <t>A011685/23</t>
  </si>
  <si>
    <t>A016699/23</t>
  </si>
  <si>
    <t>XRIF1009367/21</t>
  </si>
  <si>
    <t>A016673/23</t>
  </si>
  <si>
    <t>A016689/23</t>
  </si>
  <si>
    <t>A005488/23</t>
  </si>
  <si>
    <t>A016677/23</t>
  </si>
  <si>
    <t>A025547/23</t>
  </si>
  <si>
    <t>XRIF1009368/21</t>
  </si>
  <si>
    <t>A016690/23</t>
  </si>
  <si>
    <t>A016678/23</t>
  </si>
  <si>
    <t>XRIF1009369/21</t>
  </si>
  <si>
    <t>A016674/23</t>
  </si>
  <si>
    <t>A011671/23</t>
  </si>
  <si>
    <t>A016679/23</t>
  </si>
  <si>
    <t>TFCQ004012R</t>
  </si>
  <si>
    <t>XRIF1009370/21</t>
  </si>
  <si>
    <t>XRIF396566/23</t>
  </si>
  <si>
    <t>A016691/23</t>
  </si>
  <si>
    <t>A016692/23</t>
  </si>
  <si>
    <t>A016117/23</t>
  </si>
  <si>
    <t>A016680/23</t>
  </si>
  <si>
    <t>A016693/23</t>
  </si>
  <si>
    <t>NNZR023914K</t>
  </si>
  <si>
    <t>XRIF1009371/21</t>
  </si>
  <si>
    <t>A011670/23</t>
  </si>
  <si>
    <t>A016694/23</t>
  </si>
  <si>
    <t>A016700/23</t>
  </si>
  <si>
    <t>FIR0010789/23</t>
  </si>
  <si>
    <t>XRIF1009372/21</t>
  </si>
  <si>
    <t>A024468/23</t>
  </si>
  <si>
    <t>A002851/23</t>
  </si>
  <si>
    <t>(cont.spray vuoti) gas in cont. a pressione (compresi gli halon), cont. sost. pericolose.</t>
  </si>
  <si>
    <t>A004657/23</t>
  </si>
  <si>
    <t>A016118/23</t>
  </si>
  <si>
    <t>A024469/23</t>
  </si>
  <si>
    <t>A028719/23</t>
  </si>
  <si>
    <t>A024471/23</t>
  </si>
  <si>
    <t>XRIF1009373/21</t>
  </si>
  <si>
    <t>A016681/23</t>
  </si>
  <si>
    <t>A016695/23</t>
  </si>
  <si>
    <t>A016696/23</t>
  </si>
  <si>
    <t>A011677/23</t>
  </si>
  <si>
    <t>DUD6122962023</t>
  </si>
  <si>
    <t>A026313/23</t>
  </si>
  <si>
    <t>A022749/23</t>
  </si>
  <si>
    <t>XRIF1009374/21</t>
  </si>
  <si>
    <t>XRIF396079/23</t>
  </si>
  <si>
    <t>A016697/23</t>
  </si>
  <si>
    <t>A024470/23</t>
  </si>
  <si>
    <t>A016682/23</t>
  </si>
  <si>
    <t>A016698/23</t>
  </si>
  <si>
    <t>A024472/23</t>
  </si>
  <si>
    <t>XRIF1009375/21</t>
  </si>
  <si>
    <t>A016683/23</t>
  </si>
  <si>
    <t>A024483/23</t>
  </si>
  <si>
    <t>A016701/23</t>
  </si>
  <si>
    <t>FIR0011030/23</t>
  </si>
  <si>
    <t>XRIF1009376/21</t>
  </si>
  <si>
    <t>A024467/23</t>
  </si>
  <si>
    <t>A024482/23</t>
  </si>
  <si>
    <t>A024473/23</t>
  </si>
  <si>
    <t>A016684/23</t>
  </si>
  <si>
    <t>A024481/23</t>
  </si>
  <si>
    <t>A034583/23</t>
  </si>
  <si>
    <t>LJLV005349M</t>
  </si>
  <si>
    <t>NNZR024328C</t>
  </si>
  <si>
    <t>XRIF1009377/21</t>
  </si>
  <si>
    <t>A011676/23</t>
  </si>
  <si>
    <t>FIR0011193/23</t>
  </si>
  <si>
    <t>XRIF1009634/21</t>
  </si>
  <si>
    <t>A034581/23</t>
  </si>
  <si>
    <t>XRIF396767/23</t>
  </si>
  <si>
    <t>A016685/23</t>
  </si>
  <si>
    <t>A024480/23</t>
  </si>
  <si>
    <t>A034584/23</t>
  </si>
  <si>
    <t>A016686/23</t>
  </si>
  <si>
    <t>XRIF1009637/21</t>
  </si>
  <si>
    <t>A034637/23</t>
  </si>
  <si>
    <t>A024479/23</t>
  </si>
  <si>
    <t>A016687/23</t>
  </si>
  <si>
    <t>A034585/23</t>
  </si>
  <si>
    <t>A024478/23</t>
  </si>
  <si>
    <t>A024486/23</t>
  </si>
  <si>
    <t>A034639/23</t>
  </si>
  <si>
    <t>FIR0011415/23</t>
  </si>
  <si>
    <t>NNZR024543M</t>
  </si>
  <si>
    <t>XRIF1009379/21</t>
  </si>
  <si>
    <t>A016688/23</t>
  </si>
  <si>
    <t>XRIF1009639/21</t>
  </si>
  <si>
    <t>XRIF396868/23</t>
  </si>
  <si>
    <t>A034586/23</t>
  </si>
  <si>
    <t>A034587/23</t>
  </si>
  <si>
    <t>A024477/23</t>
  </si>
  <si>
    <t>A024475/23</t>
  </si>
  <si>
    <t>A034588/23</t>
  </si>
  <si>
    <t>A024476/23</t>
  </si>
  <si>
    <t>A034640/23</t>
  </si>
  <si>
    <t>FIR0011476/23</t>
  </si>
  <si>
    <t>XRIF1009640/21</t>
  </si>
  <si>
    <t>A034582/23</t>
  </si>
  <si>
    <t>A034649/23</t>
  </si>
  <si>
    <t>A034647/23</t>
  </si>
  <si>
    <t>A034955/23</t>
  </si>
  <si>
    <t>HTGK012253H</t>
  </si>
  <si>
    <t>XRIF1009642/21</t>
  </si>
  <si>
    <t>A034650/23</t>
  </si>
  <si>
    <t>A034648/23</t>
  </si>
  <si>
    <t>DUL345775/2023</t>
  </si>
  <si>
    <t>A050777/23</t>
  </si>
  <si>
    <t>A034651/23</t>
  </si>
  <si>
    <t>A024485/23</t>
  </si>
  <si>
    <t>A034956/23</t>
  </si>
  <si>
    <t>XRIF1009643/21</t>
  </si>
  <si>
    <t>A034866/23</t>
  </si>
  <si>
    <t>LJLV008158Z</t>
  </si>
  <si>
    <t>XRIF1009644/21</t>
  </si>
  <si>
    <t>A034638/23</t>
  </si>
  <si>
    <t>XRIF396958/23</t>
  </si>
  <si>
    <t>A034652/23</t>
  </si>
  <si>
    <t>A034957/23</t>
  </si>
  <si>
    <t>A034653/23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</si>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</sst>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9.5"/>
      <name val="Calibri"/>
      <family val="2"/>
      <scheme val="minor"/>
    </font>
    <font>
      <b/>
      <sz val="9.5"/>
      <color theme="1" tint="4.9989318521683403E-2"/>
      <name val="Calibri"/>
      <family val="2"/>
      <scheme val="minor"/>
    </font>
    <font>
      <b/>
      <i/>
      <sz val="9.5"/>
      <color theme="1" tint="4.9989318521683403E-2"/>
      <name val="Calibri"/>
      <family val="2"/>
      <scheme val="minor"/>
    </font>
    <font>
      <b/>
      <i/>
      <vertAlign val="subscript"/>
      <sz val="9.5"/>
      <color theme="1" tint="4.9989318521683403E-2"/>
      <name val="Calibri"/>
      <family val="2"/>
      <scheme val="minor"/>
    </font>
    <font>
      <b/>
      <sz val="9.5"/>
      <color indexed="18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0" fontId="21" fillId="0" borderId="0"/>
    <xf numFmtId="164" fontId="4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pivotButton="1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7" fillId="0" borderId="0" xfId="0" applyFont="1"/>
    <xf numFmtId="0" fontId="7" fillId="3" borderId="0" xfId="0" applyFont="1" applyFill="1" applyAlignment="1">
      <alignment horizontal="left" vertical="center"/>
    </xf>
    <xf numFmtId="0" fontId="7" fillId="3" borderId="0" xfId="0" quotePrefix="1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/>
    <xf numFmtId="0" fontId="9" fillId="5" borderId="0" xfId="0" applyFont="1" applyFill="1"/>
    <xf numFmtId="0" fontId="3" fillId="5" borderId="0" xfId="0" applyFont="1" applyFill="1"/>
    <xf numFmtId="10" fontId="9" fillId="5" borderId="0" xfId="1" applyNumberFormat="1" applyFont="1" applyFill="1" applyAlignment="1">
      <alignment horizontal="right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2" fillId="4" borderId="0" xfId="0" applyFont="1" applyFill="1"/>
    <xf numFmtId="0" fontId="7" fillId="9" borderId="0" xfId="0" applyFont="1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10" borderId="0" xfId="0" applyFont="1" applyFill="1"/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3" fontId="17" fillId="7" borderId="0" xfId="0" applyNumberFormat="1" applyFont="1" applyFill="1" applyAlignment="1">
      <alignment vertical="center"/>
    </xf>
    <xf numFmtId="165" fontId="20" fillId="7" borderId="0" xfId="3" applyNumberFormat="1" applyFont="1" applyFill="1" applyBorder="1" applyAlignment="1" applyProtection="1">
      <alignment horizontal="right" vertical="center"/>
    </xf>
    <xf numFmtId="3" fontId="17" fillId="6" borderId="0" xfId="0" applyNumberFormat="1" applyFont="1" applyFill="1" applyAlignment="1">
      <alignment vertical="center"/>
    </xf>
    <xf numFmtId="165" fontId="20" fillId="6" borderId="0" xfId="3" applyNumberFormat="1" applyFont="1" applyFill="1" applyBorder="1" applyAlignment="1" applyProtection="1">
      <alignment horizontal="right" vertical="center"/>
    </xf>
    <xf numFmtId="3" fontId="14" fillId="0" borderId="0" xfId="0" applyNumberFormat="1" applyFont="1" applyAlignment="1">
      <alignment vertical="center"/>
    </xf>
    <xf numFmtId="10" fontId="20" fillId="7" borderId="0" xfId="1" applyNumberFormat="1" applyFont="1" applyFill="1" applyBorder="1" applyAlignment="1" applyProtection="1">
      <alignment horizontal="right" vertical="center"/>
    </xf>
    <xf numFmtId="0" fontId="16" fillId="11" borderId="0" xfId="0" applyFont="1" applyFill="1" applyAlignment="1">
      <alignment horizontal="left" vertical="center"/>
    </xf>
    <xf numFmtId="15" fontId="23" fillId="0" borderId="2" xfId="4" applyNumberFormat="1" applyFont="1" applyBorder="1" applyAlignment="1">
      <alignment horizontal="right"/>
    </xf>
    <xf numFmtId="0" fontId="23" fillId="0" borderId="2" xfId="4" applyFont="1" applyBorder="1"/>
    <xf numFmtId="0" fontId="23" fillId="0" borderId="2" xfId="4" applyFont="1" applyBorder="1" applyAlignment="1">
      <alignment horizontal="right"/>
    </xf>
    <xf numFmtId="0" fontId="22" fillId="0" borderId="1" xfId="0" applyFont="1" applyBorder="1"/>
    <xf numFmtId="15" fontId="10" fillId="0" borderId="2" xfId="4" applyNumberFormat="1" applyFont="1" applyBorder="1" applyAlignment="1">
      <alignment horizontal="right"/>
    </xf>
    <xf numFmtId="0" fontId="10" fillId="0" borderId="2" xfId="4" applyFont="1" applyBorder="1"/>
    <xf numFmtId="0" fontId="10" fillId="0" borderId="2" xfId="4" applyFont="1" applyBorder="1" applyAlignment="1">
      <alignment horizontal="right"/>
    </xf>
    <xf numFmtId="0" fontId="2" fillId="0" borderId="1" xfId="0" applyFont="1" applyBorder="1"/>
    <xf numFmtId="0" fontId="6" fillId="8" borderId="0" xfId="0" applyFont="1" applyFill="1" applyAlignment="1" applyProtection="1">
      <alignment horizontal="center" vertical="center"/>
      <protection locked="0"/>
    </xf>
  </cellXfs>
  <cellStyles count="6">
    <cellStyle name="Migliaia" xfId="3" builtinId="3"/>
    <cellStyle name="Migliaia 2" xfId="5"/>
    <cellStyle name="Normale" xfId="0" builtinId="0"/>
    <cellStyle name="Normale 3" xfId="2"/>
    <cellStyle name="Normale_FULL_21" xfId="4"/>
    <cellStyle name="Percentuale" xfId="1" builtinId="5"/>
  </cellStyles>
  <dxfs count="33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numFmt numFmtId="3" formatCode="#,##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  <i val="0"/>
        <color rgb="FFFF0000"/>
      </font>
      <fill>
        <patternFill>
          <bgColor theme="5" tint="0.59996337778862885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sa" refreshedDate="45401.515383333332" createdVersion="8" refreshedVersion="8" minRefreshableVersion="3" recordCount="1057">
  <cacheSource type="worksheet">
    <worksheetSource ref="A1:M1048576" sheet="MOVIMENTI"/>
  </cacheSource>
  <cacheFields count="13">
    <cacheField name="Data" numFmtId="0">
      <sharedItems containsNonDate="0" containsDate="1" containsString="0" containsBlank="1" minDate="2024-01-02T00:00:00" maxDate="2024-03-31T00:00:00" count="78">
        <d v="2024-01-02T00:00:00"/>
        <d v="2024-01-03T00:00:00"/>
        <d v="2024-01-04T00:00:00"/>
        <d v="2024-01-05T00:00:00"/>
        <d v="2024-01-06T00:00:00"/>
        <d v="2024-01-08T00:00:00"/>
        <d v="2024-01-09T00:00:00"/>
        <d v="2024-01-10T00:00:00"/>
        <d v="2024-01-11T00:00:00"/>
        <d v="2024-01-12T00:00:00"/>
        <d v="2024-01-13T00:00:00"/>
        <d v="2024-01-15T00:00:00"/>
        <d v="2024-01-16T00:00:00"/>
        <d v="2024-01-17T00:00:00"/>
        <d v="2024-01-18T00:00:00"/>
        <d v="2024-01-19T00:00:00"/>
        <d v="2024-01-20T00:00:00"/>
        <d v="2024-01-22T00:00:00"/>
        <d v="2024-01-23T00:00:00"/>
        <d v="2024-01-24T00:00:00"/>
        <d v="2024-01-25T00:00:00"/>
        <d v="2024-01-26T00:00:00"/>
        <d v="2024-01-27T00:00:00"/>
        <d v="2024-01-29T00:00:00"/>
        <d v="2024-01-30T00:00:00"/>
        <d v="2024-01-31T00:00:00"/>
        <d v="2024-02-01T00:00:00"/>
        <d v="2024-02-02T00:00:00"/>
        <d v="2024-02-03T00:00:00"/>
        <d v="2024-02-05T00:00:00"/>
        <d v="2024-02-06T00:00:00"/>
        <d v="2024-02-07T00:00:00"/>
        <d v="2024-02-08T00:00:00"/>
        <d v="2024-02-09T00:00:00"/>
        <d v="2024-02-10T00:00:00"/>
        <d v="2024-02-12T00:00:00"/>
        <d v="2024-02-13T00:00:00"/>
        <d v="2024-02-14T00:00:00"/>
        <d v="2024-02-15T00:00:00"/>
        <d v="2024-02-16T00:00:00"/>
        <d v="2024-02-17T00:00:00"/>
        <d v="2024-02-19T00:00:00"/>
        <d v="2024-02-20T00:00:00"/>
        <d v="2024-02-21T00:00:00"/>
        <d v="2024-02-22T00:00:00"/>
        <d v="2024-02-23T00:00:00"/>
        <d v="2024-02-24T00:00:00"/>
        <d v="2024-02-26T00:00:00"/>
        <d v="2024-02-27T00:00:00"/>
        <d v="2024-02-28T00:00:00"/>
        <d v="2024-02-29T00:00:00"/>
        <d v="2024-03-01T00:00:00"/>
        <d v="2024-03-02T00:00:00"/>
        <d v="2024-03-04T00:00:00"/>
        <d v="2024-03-05T00:00:00"/>
        <d v="2024-03-06T00:00:00"/>
        <d v="2024-03-07T00:00:00"/>
        <d v="2024-03-08T00:00:00"/>
        <d v="2024-03-09T00:00:00"/>
        <d v="2024-03-11T00:00:00"/>
        <d v="2024-03-12T00:00:00"/>
        <d v="2024-03-13T00:00:00"/>
        <d v="2024-03-14T00:00:00"/>
        <d v="2024-03-15T00:00:00"/>
        <d v="2024-03-16T00:00:00"/>
        <d v="2024-03-18T00:00:00"/>
        <d v="2024-03-19T00:00:00"/>
        <d v="2024-03-20T00:00:00"/>
        <d v="2024-03-21T00:00:00"/>
        <d v="2024-03-22T00:00:00"/>
        <d v="2024-03-23T00:00:00"/>
        <d v="2024-03-25T00:00:00"/>
        <d v="2024-03-26T00:00:00"/>
        <d v="2024-03-27T00:00:00"/>
        <d v="2024-03-28T00:00:00"/>
        <d v="2024-03-29T00:00:00"/>
        <d v="2024-03-30T00:00:00"/>
        <m/>
      </sharedItems>
      <fieldGroup base="0">
        <rangePr groupBy="months" startDate="2024-01-02T00:00:00" endDate="2024-03-31T00:00:00"/>
        <groupItems count="14">
          <s v="(vuoto)"/>
          <s v="gen"/>
          <s v="feb"/>
          <s v="mar"/>
          <s v="apr"/>
          <s v="mag"/>
          <s v="giu"/>
          <s v="lug"/>
          <s v="ago"/>
          <s v="set"/>
          <s v="ott"/>
          <s v="nov"/>
          <s v="dic"/>
          <s v="&gt;31/03/2024"/>
        </groupItems>
      </fieldGroup>
    </cacheField>
    <cacheField name="Produttore" numFmtId="0">
      <sharedItems containsBlank="1"/>
    </cacheField>
    <cacheField name="Insediamento" numFmtId="0">
      <sharedItems containsBlank="1"/>
    </cacheField>
    <cacheField name="CER" numFmtId="0">
      <sharedItems containsBlank="1" count="28">
        <s v="200301"/>
        <s v="200108"/>
        <s v="200138"/>
        <s v="150102"/>
        <s v="150101"/>
        <s v="150107"/>
        <s v="200101"/>
        <s v="170904"/>
        <s v="200201"/>
        <s v="200303"/>
        <s v="200121"/>
        <s v="200140"/>
        <s v="200136"/>
        <s v="200307"/>
        <s v="200139"/>
        <s v="200123"/>
        <s v="200131"/>
        <s v="200133"/>
        <s v="200135"/>
        <s v="200110"/>
        <s v="200127"/>
        <s v="080318"/>
        <s v="200126"/>
        <s v="200125"/>
        <s v="200102"/>
        <s v="160103"/>
        <s v="160504"/>
        <m/>
      </sharedItems>
    </cacheField>
    <cacheField name="Rifiuto_Descrizione" numFmtId="0">
      <sharedItems containsBlank="1" count="28">
        <s v="rifiuti urbani non differenziati"/>
        <s v="rifiuti biodegradabili di cucine e mense"/>
        <s v="legno, diverso da quello di cui alla voce 20 01 37"/>
        <s v="imballaggi in plastica"/>
        <s v="imballaggi in carta e cartone"/>
        <s v="IMBALLAGGI DI VETRO"/>
        <s v="carta e cartone"/>
        <s v="rifiuti misti dell'attività di costruzione e demolizione, diversi dai CER 170901, 170902 e 170903"/>
        <s v="rifiuti biodegradabili"/>
        <s v="residui della pulizia stradale"/>
        <s v="tubi fluorescenti ed altri rifiuti contenenti mercurio"/>
        <s v="metallo"/>
        <s v="apparecchiature elettriche ed elettroniche fuori uso, diverse da quelle di cui alle voci 20 01"/>
        <s v="200307 PORTA"/>
        <s v="plastica"/>
        <s v="apparecchiature fuori uso contenenti clorofluorocarburi"/>
        <s v="medicinali (solidi) citotossici e citostatici"/>
        <s v="batterie e accumulatori di cui alle voci 16 06 01, 16 06 02 e 16 06 03"/>
        <s v="appar. elettr. ed elettron. f/uso, div. da 20 01 21 e 20 01 23, conten. compon. pericol."/>
        <s v="abbigliamento"/>
        <s v="vernici, inchiostri, adesivi e resine contenenti sostanze pericolose"/>
        <s v="toner per stampa esauriti, diversi da quelli di cui alla voce 08 03 17"/>
        <s v="oli e grassi diversi da quelli di cui alla voce 20 01 25"/>
        <s v="oli e grassi commestibili"/>
        <s v="vetro"/>
        <s v="PNEUMATICI FUORI USO"/>
        <s v="(cont.spray vuoti) gas in cont. a pressione (compresi gli halon), cont. sost. pericolose."/>
        <m/>
      </sharedItems>
    </cacheField>
    <cacheField name="Trasportatore" numFmtId="0">
      <sharedItems containsBlank="1"/>
    </cacheField>
    <cacheField name="Destino" numFmtId="0">
      <sharedItems containsBlank="1"/>
    </cacheField>
    <cacheField name="Destino_Indirizzo" numFmtId="0">
      <sharedItems containsBlank="1"/>
    </cacheField>
    <cacheField name="OperazioneDR" numFmtId="0">
      <sharedItems containsBlank="1"/>
    </cacheField>
    <cacheField name="Peso" numFmtId="0">
      <sharedItems containsString="0" containsBlank="1" containsNumber="1" containsInteger="1" minValue="73" maxValue="17640"/>
    </cacheField>
    <cacheField name="Formulario" numFmtId="0">
      <sharedItems containsBlank="1"/>
    </cacheField>
    <cacheField name="Fonte" numFmtId="0">
      <sharedItems containsBlank="1"/>
    </cacheField>
    <cacheField name="CATEGORIA" numFmtId="0">
      <sharedItems containsBlank="1" count="3">
        <s v="INDIFFERENZIATO"/>
        <s v="RD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7">
  <r>
    <x v="0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7460"/>
    <s v="A001298/23"/>
    <s v="AMSA"/>
    <x v="0"/>
  </r>
  <r>
    <x v="0"/>
    <s v="COMUNE DI PADERNO DUGNANO"/>
    <s v="COMUNE DI PADERNO DUGNANO"/>
    <x v="0"/>
    <x v="0"/>
    <s v="AMSA SPA"/>
    <s v="A2A AMBIENTE SPA - TERMOVALORIZZATORE SILLA 2"/>
    <s v="VIA LUCIO CORNELIO SILLA, 249 - MILANO (MI)"/>
    <s v="R01"/>
    <n v="16780"/>
    <s v="FIR052031/22"/>
    <s v="AMSA"/>
    <x v="0"/>
  </r>
  <r>
    <x v="0"/>
    <s v="COMUNE DI PADERNO DUGNANO"/>
    <s v="COMUNE DI PADERNO DUGNANO"/>
    <x v="0"/>
    <x v="0"/>
    <s v="AMSA SPA"/>
    <s v="A2A AMBIENTE SPA - TERMOVALORIZZATORE SILLA 2"/>
    <s v="VIA LUCIO CORNELIO SILLA, 249 - MILANO (MI)"/>
    <s v="R01"/>
    <n v="9940"/>
    <s v="FIR052049/22"/>
    <s v="AMSA"/>
    <x v="0"/>
  </r>
  <r>
    <x v="0"/>
    <s v="COMUNE DI PADERNO DUGNANO"/>
    <s v="COMUNE DI PADERNO DUGNANO"/>
    <x v="1"/>
    <x v="1"/>
    <s v="AMSA SPA"/>
    <s v="ECONORD SPA"/>
    <s v="VIA GORLA, 1551 - MOZZATE (CO)"/>
    <s v="R13"/>
    <n v="15320"/>
    <s v="FIR052060/22"/>
    <s v="AMSA"/>
    <x v="1"/>
  </r>
  <r>
    <x v="0"/>
    <s v="COMUNE DI PADERNO DUGNANO"/>
    <s v="COMUNE DI PADERNO DUGNANO - PIATTAFORMA ECOLOGICA"/>
    <x v="2"/>
    <x v="2"/>
    <s v="ECOLEGNO BRIANZA SRL"/>
    <s v="ECOLEGNO BRIANZA SRL"/>
    <s v="VIA NAVEDANO, 9/C - CUCCIAGO (CO)"/>
    <s v="R13"/>
    <n v="9640"/>
    <s v="XRIF1008525/21"/>
    <s v="ECONORD"/>
    <x v="1"/>
  </r>
  <r>
    <x v="0"/>
    <s v="COMUNE DI PADERNO DUGNANO"/>
    <s v="COMUNE DI PADERNO DUGNANO"/>
    <x v="3"/>
    <x v="3"/>
    <s v="AMSA SPA"/>
    <s v="ECONORD SPA"/>
    <s v="VIA BOCCACCIO, snc - CARBONATE (CO)"/>
    <s v="R13"/>
    <n v="5200"/>
    <s v="FIR052050/22"/>
    <s v="AMSA"/>
    <x v="1"/>
  </r>
  <r>
    <x v="0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2280"/>
    <s v="A001743/23"/>
    <s v="ECONORD"/>
    <x v="1"/>
  </r>
  <r>
    <x v="0"/>
    <s v="COMUNE DI PADERNO DUGNANO"/>
    <s v="COMUNE DI PADERNO DUGNANO"/>
    <x v="5"/>
    <x v="5"/>
    <s v="ECONORD SPA"/>
    <s v="AMSA SPA - TRASFERENZA - MUGGIANO"/>
    <s v="VIA LOMBARDI, 13 - MILANO (MI)"/>
    <s v="R13"/>
    <n v="9340"/>
    <s v="A 007320/23"/>
    <s v="AMSA"/>
    <x v="1"/>
  </r>
  <r>
    <x v="0"/>
    <s v="COMUNE DI PADERNO DUGNANO"/>
    <s v="COMUNE DI PADERNO DUGNANO"/>
    <x v="5"/>
    <x v="5"/>
    <s v="ECONORD SPA"/>
    <s v="AMSA SPA - TRASFERENZA - MUGGIANO"/>
    <s v="VIA LOMBARDI, 13 - MILANO (MI)"/>
    <s v="R13"/>
    <n v="10840"/>
    <s v="A 007321/23"/>
    <s v="AMSA"/>
    <x v="1"/>
  </r>
  <r>
    <x v="0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420"/>
    <s v="FIR052046/22"/>
    <s v="AMSA"/>
    <x v="1"/>
  </r>
  <r>
    <x v="1"/>
    <s v="COMUNE DI PADERNO DUGNANO"/>
    <s v="COMUNE DI PADERNO DUGNANO"/>
    <x v="0"/>
    <x v="0"/>
    <s v="AMSA SPA"/>
    <s v="A2A AMBIENTE SPA - TERMOVALORIZZATORE SILLA 2"/>
    <s v="VIA LUCIO CORNELIO SILLA, 249 - MILANO (MI)"/>
    <s v="R01"/>
    <n v="3140"/>
    <s v="FIR052021/22"/>
    <s v="AMSA"/>
    <x v="0"/>
  </r>
  <r>
    <x v="1"/>
    <s v="COMUNE DI PADERNO DUGNANO"/>
    <s v="COMUNE DI PADERNO DUGNANO"/>
    <x v="0"/>
    <x v="0"/>
    <s v="AMSA SPA"/>
    <s v="A2A AMBIENTE SPA - TERMOVALORIZZATORE SILLA 2"/>
    <s v="VIA LUCIO CORNELIO SILLA, 249 - MILANO (MI)"/>
    <s v="R01"/>
    <n v="15180"/>
    <s v="FIR052054/22"/>
    <s v="AMSA"/>
    <x v="0"/>
  </r>
  <r>
    <x v="1"/>
    <s v="COMUNE DI PADERNO DUGNANO"/>
    <s v="COMUNE DI PADERNO DUGNANO"/>
    <x v="0"/>
    <x v="0"/>
    <s v="AMSA SPA"/>
    <s v="A2A AMBIENTE SPA - TERMOVALORIZZATORE SILLA 2"/>
    <s v="VIA LUCIO CORNELIO SILLA, 249 - MILANO (MI)"/>
    <s v="R01"/>
    <n v="11640"/>
    <s v="FIR052071/22"/>
    <s v="AMSA"/>
    <x v="0"/>
  </r>
  <r>
    <x v="1"/>
    <s v="COMUNE DI PADERNO DUGNANO"/>
    <s v="COMUNE DI PADERNO DUGNANO"/>
    <x v="0"/>
    <x v="0"/>
    <s v="AMSA SPA"/>
    <s v="A2A AMBIENTE SPA - TERMOVALORIZZATORE SILLA 2"/>
    <s v="VIA LUCIO CORNELIO SILLA, 249 - MILANO (MI)"/>
    <s v="R01"/>
    <n v="5220"/>
    <s v="FIR052072/22"/>
    <s v="AMSA"/>
    <x v="0"/>
  </r>
  <r>
    <x v="1"/>
    <s v="COMUNE DI PADERNO DUGNANO"/>
    <s v="COMUNE DI PADERNO DUGNANO - PIATTAFORMA ECOLOGICA"/>
    <x v="7"/>
    <x v="7"/>
    <s v="ECONORD SPA"/>
    <s v="CAVA FUSI SRL"/>
    <s v="ATE G4, SNC - GERENZANO (VA)"/>
    <s v="R13"/>
    <n v="8500"/>
    <s v="A001738/23"/>
    <s v="ECONORD"/>
    <x v="1"/>
  </r>
  <r>
    <x v="1"/>
    <s v="COMUNE DI PADERNO DUGNANO"/>
    <s v="COMUNE DI PADERNO DUGNANO - PIATTAFORMA ECOLOGICA"/>
    <x v="1"/>
    <x v="1"/>
    <s v="ECONORD SPA"/>
    <s v="ECONORD SPA"/>
    <s v="S.P. 113 KM 4,20, snc - COLOGNO MONZESE (MI)"/>
    <s v="R13"/>
    <n v="8540"/>
    <s v="A007304/23"/>
    <s v="AMSA"/>
    <x v="1"/>
  </r>
  <r>
    <x v="1"/>
    <s v="COMUNE DI PADERNO DUGNANO"/>
    <s v="COMUNE DI PADERNO DUGNANO"/>
    <x v="1"/>
    <x v="1"/>
    <s v="AMSA SPA"/>
    <s v="ECONORD SPA"/>
    <s v="VIA GORLA, 1551 - MOZZATE (CO)"/>
    <s v="R13"/>
    <n v="14460"/>
    <s v="FIR052061/22"/>
    <s v="AMSA"/>
    <x v="1"/>
  </r>
  <r>
    <x v="1"/>
    <s v="COMUNE DI PADERNO DUGNANO"/>
    <s v="COMUNE DI PADERNO DUGNANO"/>
    <x v="8"/>
    <x v="8"/>
    <s v="ECONORD SPA"/>
    <s v="ECONORD SPA"/>
    <s v="S.P. 113 KM 4,20, snc - COLOGNO MONZESE (MI)"/>
    <s v="R13"/>
    <n v="2500"/>
    <s v="A007124/23"/>
    <s v="AMSA"/>
    <x v="1"/>
  </r>
  <r>
    <x v="1"/>
    <s v="COMUNE DI PADERNO DUGNANO"/>
    <s v="COMUNE DI PADERNO DUGNANO"/>
    <x v="8"/>
    <x v="8"/>
    <s v="ECONORD SPA"/>
    <s v="ECONORD SPA"/>
    <s v="S.P. 113 KM 4,20, snc - COLOGNO MONZESE (MI)"/>
    <s v="R13"/>
    <n v="1140"/>
    <s v="A007125/23"/>
    <s v="AMSA"/>
    <x v="1"/>
  </r>
  <r>
    <x v="1"/>
    <s v="COMUNE DI PADERNO DUGNANO"/>
    <s v="COMUNE DI PADERNO DUGNANO"/>
    <x v="9"/>
    <x v="9"/>
    <s v="ECONORD SPA"/>
    <s v="ECONORD SPA"/>
    <s v="VIA DON LUIGI MERONI, 56 - FIGINO SERENZA (CO)"/>
    <s v="R05"/>
    <n v="12220"/>
    <s v="A001767/23"/>
    <s v="AMSA"/>
    <x v="1"/>
  </r>
  <r>
    <x v="1"/>
    <s v="COMUNE DI PADERNO DUGNANO"/>
    <s v="COMUNE DI PADERNO DUGNANO"/>
    <x v="3"/>
    <x v="3"/>
    <s v="AMSA SPA"/>
    <s v="ECONORD SPA"/>
    <s v="VIA BOCCACCIO, snc - CARBONATE (CO)"/>
    <s v="R13"/>
    <n v="3680"/>
    <s v="FIR052051/22"/>
    <s v="AMSA"/>
    <x v="1"/>
  </r>
  <r>
    <x v="1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4620"/>
    <s v="A001744/23"/>
    <s v="ECONORD"/>
    <x v="1"/>
  </r>
  <r>
    <x v="1"/>
    <s v="COMUNE DI PADERNO DUGNANO"/>
    <s v="COMUNE DI PADERNO DUGNANO"/>
    <x v="5"/>
    <x v="5"/>
    <s v="ECONORD SPA"/>
    <s v="AMSA SPA - TRASFERENZA - MUGGIANO"/>
    <s v="VIA LOMBARDI, 13 - MILANO (MI)"/>
    <s v="R13"/>
    <n v="10320"/>
    <s v="A 001304/23"/>
    <s v="AMSA"/>
    <x v="1"/>
  </r>
  <r>
    <x v="1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2780"/>
    <s v="A0165531/22"/>
    <s v="ECONORD"/>
    <x v="1"/>
  </r>
  <r>
    <x v="1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840"/>
    <s v="FIR051481/22"/>
    <s v="AMSA"/>
    <x v="1"/>
  </r>
  <r>
    <x v="1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9220"/>
    <s v="FIR052047/22"/>
    <s v="AMSA"/>
    <x v="1"/>
  </r>
  <r>
    <x v="2"/>
    <s v="COMUNE DI PADERNO DUGNANO"/>
    <s v="COMUNE DI PADERNO DUGNANO - PIATTAFORMA ECOLOGICA"/>
    <x v="10"/>
    <x v="10"/>
    <s v="TESAI SRL - TRASPORTI E SERVIZI AMBIENTALI PER L'IMPRESA"/>
    <s v="GREENTHESIS SPA - SAN GIULIANO MILANESE"/>
    <s v="VIA MOLISE, 1 - SAN GIULIANO MILANESE (MI)"/>
    <s v="R13"/>
    <n v="158"/>
    <s v="QPZD005299X"/>
    <s v="ECONORD"/>
    <x v="1"/>
  </r>
  <r>
    <x v="2"/>
    <s v="COMUNE DI PADERNO DUGNANO"/>
    <s v="COMUNE DI PADERNO DUGNANO"/>
    <x v="0"/>
    <x v="0"/>
    <s v="AMSA SPA"/>
    <s v="A2A AMBIENTE SPA - TERMOVALORIZZATORE SILLA 2"/>
    <s v="VIA LUCIO CORNELIO SILLA, 249 - MILANO (MI)"/>
    <s v="R01"/>
    <n v="1880"/>
    <s v="FIR052022/22"/>
    <s v="AMSA"/>
    <x v="0"/>
  </r>
  <r>
    <x v="2"/>
    <s v="COMUNE DI PADERNO DUGNANO"/>
    <s v="COMUNE DI PADERNO DUGNANO"/>
    <x v="0"/>
    <x v="0"/>
    <s v="AMSA SPA"/>
    <s v="A2A AMBIENTE SPA - TERMOVALORIZZATORE SILLA 2"/>
    <s v="VIA LUCIO CORNELIO SILLA, 249 - MILANO (MI)"/>
    <s v="R01"/>
    <n v="12760"/>
    <s v="FIR052035/22"/>
    <s v="AMSA"/>
    <x v="0"/>
  </r>
  <r>
    <x v="2"/>
    <s v="COMUNE DI PADERNO DUGNANO"/>
    <s v="COMUNE DI PADERNO DUGNANO"/>
    <x v="0"/>
    <x v="0"/>
    <s v="AMSA SPA"/>
    <s v="A2A AMBIENTE SPA - TERMOVALORIZZATORE SILLA 2"/>
    <s v="VIA LUCIO CORNELIO SILLA, 249 - MILANO (MI)"/>
    <s v="R01"/>
    <n v="14980"/>
    <s v="FIR052048/22"/>
    <s v="AMSA"/>
    <x v="0"/>
  </r>
  <r>
    <x v="2"/>
    <s v="COMUNE DI PADERNO DUGNANO"/>
    <s v="COMUNE DI PADERNO DUGNANO"/>
    <x v="0"/>
    <x v="0"/>
    <s v="AMSA SPA"/>
    <s v="A2A AMBIENTE SPA - TERMOVALORIZZATORE SILLA 2"/>
    <s v="VIA LUCIO CORNELIO SILLA, 249 - MILANO (MI)"/>
    <s v="R01"/>
    <n v="10440"/>
    <s v="FIR052073/22"/>
    <s v="AMSA"/>
    <x v="0"/>
  </r>
  <r>
    <x v="2"/>
    <s v="COMUNE DI PADERNO DUGNANO"/>
    <s v="COMUNE DI PADERNO DUGNANO"/>
    <x v="1"/>
    <x v="1"/>
    <s v="AMSA SPA"/>
    <s v="ECONORD SPA"/>
    <s v="VIA GORLA, 1551 - MOZZATE (CO)"/>
    <s v="R13"/>
    <n v="8190"/>
    <s v="FIR052062/22"/>
    <s v="AMSA"/>
    <x v="1"/>
  </r>
  <r>
    <x v="2"/>
    <s v="COMUNE DI PADERNO DUGNANO"/>
    <s v="COMUNE DI PADERNO DUGNANO - PIATTAFORMA ECOLOGICA"/>
    <x v="8"/>
    <x v="8"/>
    <s v="ECONORD SPA"/>
    <s v="ECONORD SPA"/>
    <s v="S.P. 113 KM 4,20, snc - COLOGNO MONZESE (MI)"/>
    <s v="R13"/>
    <n v="6560"/>
    <s v="A001730/23"/>
    <s v="AMSA"/>
    <x v="1"/>
  </r>
  <r>
    <x v="2"/>
    <s v="COMUNE DI PADERNO DUGNANO"/>
    <s v="COMUNE DI PADERNO DUGNANO - PIATTAFORMA ECOLOGICA"/>
    <x v="11"/>
    <x v="11"/>
    <s v="NICKEL STEEL ECOLOGY SRL"/>
    <s v="NICKEL STEEL ECOLOGY SRL"/>
    <s v="VIA MASSIMO D'ANTONA, 36 - CASSAGO BRIANZA (LC)"/>
    <s v="R13"/>
    <n v="8500"/>
    <s v="XRIF395615/23"/>
    <s v="ECONORD"/>
    <x v="1"/>
  </r>
  <r>
    <x v="2"/>
    <s v="COMUNE DI PADERNO DUGNANO"/>
    <s v="COMUNE DI PADERNO DUGNANO - PIATTAFORMA ECOLOGICA"/>
    <x v="2"/>
    <x v="2"/>
    <s v="ECOLEGNO BRIANZA SRL"/>
    <s v="ECOLEGNO BRIANZA SRL"/>
    <s v="VIA NAVEDANO, 9/C - CUCCIAGO (CO)"/>
    <s v="R13"/>
    <n v="9620"/>
    <s v="XRIF1008523/21"/>
    <s v="ECONORD"/>
    <x v="1"/>
  </r>
  <r>
    <x v="2"/>
    <s v="COMUNE DI PADERNO DUGNANO"/>
    <s v="COMUNE DI PADERNO DUGNANO"/>
    <x v="3"/>
    <x v="3"/>
    <s v="AMSA SPA"/>
    <s v="ECONORD SPA"/>
    <s v="VIA BOCCACCIO, snc - CARBONATE (CO)"/>
    <s v="R13"/>
    <n v="4860"/>
    <s v="FIR052076/22"/>
    <s v="AMSA"/>
    <x v="1"/>
  </r>
  <r>
    <x v="2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5360"/>
    <s v="A005053/23"/>
    <s v="ECONORD"/>
    <x v="1"/>
  </r>
  <r>
    <x v="2"/>
    <s v="COMUNE DI PADERNO DUGNANO"/>
    <s v="COMUNE DI PADERNO DUGNANO"/>
    <x v="5"/>
    <x v="5"/>
    <s v="ECONORD SPA"/>
    <s v="AMSA SPA - TRASFERENZA - MUGGIANO"/>
    <s v="VIA LOMBARDI, 13 - MILANO (MI)"/>
    <s v="R13"/>
    <n v="8740"/>
    <s v="A 001299/23"/>
    <s v="AMSA"/>
    <x v="1"/>
  </r>
  <r>
    <x v="2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720"/>
    <s v="FIR052052/22"/>
    <s v="AMSA"/>
    <x v="1"/>
  </r>
  <r>
    <x v="2"/>
    <s v="COMUNE DI PADERNO DUGNANO"/>
    <s v="COMUNE DI PADERNO DUGNANO - PIATTAFORMA ECOLOGICA"/>
    <x v="12"/>
    <x v="12"/>
    <s v="DU.ECO SRL"/>
    <s v="STENA RECYCLING - CAVENAGO"/>
    <s v="VIA SANTA MARIA IN CAMPO, 2 - CAVENAGO DI BRIANZA (MB)"/>
    <s v="R13"/>
    <n v="2890"/>
    <s v="DUC2855602023"/>
    <s v="ECONORD"/>
    <x v="1"/>
  </r>
  <r>
    <x v="2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560"/>
    <s v="A005041/23"/>
    <s v="AMSA"/>
    <x v="1"/>
  </r>
  <r>
    <x v="2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4300"/>
    <s v="A005042/23"/>
    <s v="AMSA"/>
    <x v="1"/>
  </r>
  <r>
    <x v="2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9900"/>
    <s v="A005078/23"/>
    <s v="AMSA"/>
    <x v="1"/>
  </r>
  <r>
    <x v="3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10020"/>
    <s v="A007129/23"/>
    <s v="AMSA"/>
    <x v="0"/>
  </r>
  <r>
    <x v="3"/>
    <s v="COMUNE DI PADERNO DUGNANO"/>
    <s v="COMUNE DI PADERNO DUGNANO"/>
    <x v="0"/>
    <x v="0"/>
    <s v="AMSA SPA"/>
    <s v="A2A AMBIENTE SPA - TERMOVALORIZZATORE SILLA 2"/>
    <s v="VIA LUCIO CORNELIO SILLA, 249 - MILANO (MI)"/>
    <s v="R01"/>
    <n v="1520"/>
    <s v="FIR052020/22"/>
    <s v="AMSA"/>
    <x v="0"/>
  </r>
  <r>
    <x v="3"/>
    <s v="COMUNE DI PADERNO DUGNANO"/>
    <s v="COMUNE DI PADERNO DUGNANO"/>
    <x v="0"/>
    <x v="0"/>
    <s v="AMSA SPA"/>
    <s v="A2A AMBIENTE SPA - TERMOVALORIZZATORE SILLA 2"/>
    <s v="VIA LUCIO CORNELIO SILLA, 249 - MILANO (MI)"/>
    <s v="R01"/>
    <n v="9860"/>
    <s v="FIR052066/22"/>
    <s v="AMSA"/>
    <x v="0"/>
  </r>
  <r>
    <x v="3"/>
    <s v="COMUNE DI PADERNO DUGNANO"/>
    <s v="COMUNE DI PADERNO DUGNANO"/>
    <x v="0"/>
    <x v="0"/>
    <s v="AMSA SPA"/>
    <s v="A2A AMBIENTE SPA - TERMOVALORIZZATORE SILLA 2"/>
    <s v="VIA LUCIO CORNELIO SILLA, 249 - MILANO (MI)"/>
    <s v="R01"/>
    <n v="9080"/>
    <s v="FIR052074/22"/>
    <s v="AMSA"/>
    <x v="0"/>
  </r>
  <r>
    <x v="3"/>
    <s v="COMUNE DI PADERNO DUGNANO"/>
    <s v="COMUNE DI PADERNO DUGNANO - PIATTAFORMA ECOLOGICA"/>
    <x v="1"/>
    <x v="1"/>
    <s v="ECONORD SPA"/>
    <s v="ECONORD SPA"/>
    <s v="S.P. 113 KM 4,20, snc - COLOGNO MONZESE (MI)"/>
    <s v="R13"/>
    <n v="5980"/>
    <s v="A007305/23"/>
    <s v="AMSA"/>
    <x v="1"/>
  </r>
  <r>
    <x v="3"/>
    <s v="COMUNE DI PADERNO DUGNANO"/>
    <s v="COMUNE DI PADERNO DUGNANO"/>
    <x v="1"/>
    <x v="1"/>
    <s v="AMSA SPA"/>
    <s v="ECONORD SPA"/>
    <s v="VIA GORLA, 1551 - MOZZATE (CO)"/>
    <s v="R13"/>
    <n v="6840"/>
    <s v="FIR052063/22"/>
    <s v="AMSA"/>
    <x v="1"/>
  </r>
  <r>
    <x v="3"/>
    <s v="COMUNE DI PADERNO DUGNANO"/>
    <s v="COMUNE DI PADERNO DUGNANO"/>
    <x v="8"/>
    <x v="8"/>
    <s v="ECONORD SPA"/>
    <s v="ECONORD SPA"/>
    <s v="S.P. 113 KM 4,20, snc - COLOGNO MONZESE (MI)"/>
    <s v="R13"/>
    <n v="3420"/>
    <s v="A007314/23"/>
    <s v="AMSA"/>
    <x v="1"/>
  </r>
  <r>
    <x v="3"/>
    <s v="COMUNE DI PADERNO DUGNANO"/>
    <s v="COMUNE DI PADERNO DUGNANO - PIATTAFORMA ECOLOGICA"/>
    <x v="14"/>
    <x v="14"/>
    <s v="ECONORD SPA"/>
    <s v="A2A AMBIENTE SPA - IMPIANTO DI BUCCINASCO"/>
    <s v="VIA ALESSANDRO VOLTA, 14 - BUCCINASCO (MI)"/>
    <s v="R13"/>
    <n v="2280"/>
    <s v="A005030/23"/>
    <s v="AMSA"/>
    <x v="1"/>
  </r>
  <r>
    <x v="3"/>
    <s v="COMUNE DI PADERNO DUGNANO"/>
    <s v="COMUNE DI PADERNO DUGNANO - PIATTAFORMA ECOLOGICA"/>
    <x v="2"/>
    <x v="2"/>
    <s v="ECOLEGNO BRIANZA SRL"/>
    <s v="ECOLEGNO BRIANZA SRL"/>
    <s v="VIA NAVEDANO, 9/C - CUCCIAGO (CO)"/>
    <s v="R13"/>
    <n v="9680"/>
    <s v="XRIF1008524/21"/>
    <s v="ECONORD"/>
    <x v="1"/>
  </r>
  <r>
    <x v="3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1880"/>
    <s v="A005054/23"/>
    <s v="ECONORD"/>
    <x v="1"/>
  </r>
  <r>
    <x v="3"/>
    <s v="COMUNE DI PADERNO DUGNANO"/>
    <s v="COMUNE DI PADERNO DUGNANO"/>
    <x v="5"/>
    <x v="5"/>
    <s v="ECONORD SPA"/>
    <s v="AMSA SPA - TRASFERENZA - MUGGIANO"/>
    <s v="VIA LOMBARDI, 13 - MILANO (MI)"/>
    <s v="R13"/>
    <n v="9620"/>
    <s v="A 007322/23"/>
    <s v="AMSA"/>
    <x v="1"/>
  </r>
  <r>
    <x v="3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200"/>
    <s v="FIR052053/22"/>
    <s v="AMSA"/>
    <x v="1"/>
  </r>
  <r>
    <x v="3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800"/>
    <s v="FIR052082/22"/>
    <s v="AMSA"/>
    <x v="1"/>
  </r>
  <r>
    <x v="3"/>
    <s v="COMUNE DI PADERNO DUGNANO"/>
    <s v="COMUNE DI PADERNO DUGNANO - PIATTAFORMA ECOLOGICA"/>
    <x v="12"/>
    <x v="12"/>
    <s v="SETRA SRL"/>
    <s v="S.E.VAL. SRL - COLICO"/>
    <s v="VIA LA CROCE, 10 - COLICO (LC)"/>
    <s v="R13"/>
    <n v="970"/>
    <s v="FIR0007248/23"/>
    <s v="ECONORD"/>
    <x v="1"/>
  </r>
  <r>
    <x v="4"/>
    <s v="COMUNE DI PADERNO DUGNANO"/>
    <s v="COMUNE DI PADERNO DUGNANO"/>
    <x v="0"/>
    <x v="0"/>
    <s v="AMSA SPA"/>
    <s v="A2A AMBIENTE SPA - TERMOVALORIZZATORE SILLA 2"/>
    <s v="VIA LUCIO CORNELIO SILLA, 249 - MILANO (MI)"/>
    <s v="R01"/>
    <n v="10320"/>
    <s v="FIR052067/22"/>
    <s v="AMSA"/>
    <x v="0"/>
  </r>
  <r>
    <x v="4"/>
    <s v="COMUNE DI PADERNO DUGNANO"/>
    <s v="COMUNE DI PADERNO DUGNANO"/>
    <x v="0"/>
    <x v="0"/>
    <s v="AMSA SPA"/>
    <s v="A2A AMBIENTE SPA - TERMOVALORIZZATORE SILLA 2"/>
    <s v="VIA LUCIO CORNELIO SILLA, 249 - MILANO (MI)"/>
    <s v="R01"/>
    <n v="5120"/>
    <s v="FIR052075/22"/>
    <s v="AMSA"/>
    <x v="0"/>
  </r>
  <r>
    <x v="4"/>
    <s v="COMUNE DI PADERNO DUGNANO"/>
    <s v="COMUNE DI PADERNO DUGNANO"/>
    <x v="1"/>
    <x v="1"/>
    <s v="AMSA SPA"/>
    <s v="ECONORD SPA"/>
    <s v="VIA GORLA, 1551 - MOZZATE (CO)"/>
    <s v="R13"/>
    <n v="6570"/>
    <s v="FIR052064/22"/>
    <s v="AMSA"/>
    <x v="1"/>
  </r>
  <r>
    <x v="4"/>
    <s v="COMUNE DI PADERNO DUGNANO"/>
    <s v="COMUNE DI PADERNO DUGNANO"/>
    <x v="3"/>
    <x v="3"/>
    <s v="AMSA SPA"/>
    <s v="ECONORD SPA"/>
    <s v="VIA BOCCACCIO, snc - CARBONATE (CO)"/>
    <s v="R13"/>
    <n v="4960"/>
    <s v="FIR052077/22"/>
    <s v="AMSA"/>
    <x v="1"/>
  </r>
  <r>
    <x v="4"/>
    <s v="COMUNE DI PADERNO DUGNANO"/>
    <s v="COMUNE DI PADERNO DUGNANO"/>
    <x v="5"/>
    <x v="5"/>
    <s v="ECONORD SPA"/>
    <s v="AMSA SPA - TRASFERENZA - MUGGIANO"/>
    <s v="VIA LOMBARDI, 13 - MILANO (MI)"/>
    <s v="R13"/>
    <n v="7810"/>
    <s v="A 007323/23"/>
    <s v="AMSA"/>
    <x v="1"/>
  </r>
  <r>
    <x v="4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4240"/>
    <s v="A005037/23"/>
    <s v="ECONORD"/>
    <x v="1"/>
  </r>
  <r>
    <x v="5"/>
    <s v="COMUNE DI PADERNO DUGNANO"/>
    <s v="COMUNE DI PADERNO DUGNANO"/>
    <x v="0"/>
    <x v="0"/>
    <s v="AMSA SPA"/>
    <s v="A2A AMBIENTE SPA - TERMOVALORIZZATORE SILLA 2"/>
    <s v="VIA LUCIO CORNELIO SILLA, 249 - MILANO (MI)"/>
    <s v="R01"/>
    <n v="2880"/>
    <s v="FIR052055/22"/>
    <s v="AMSA"/>
    <x v="0"/>
  </r>
  <r>
    <x v="5"/>
    <s v="COMUNE DI PADERNO DUGNANO"/>
    <s v="COMUNE DI PADERNO DUGNANO"/>
    <x v="0"/>
    <x v="0"/>
    <s v="AMSA SPA"/>
    <s v="A2A AMBIENTE SPA - TERMOVALORIZZATORE SILLA 2"/>
    <s v="VIA LUCIO CORNELIO SILLA, 249 - MILANO (MI)"/>
    <s v="R01"/>
    <n v="2340"/>
    <s v="FIR052056/22"/>
    <s v="AMSA"/>
    <x v="0"/>
  </r>
  <r>
    <x v="5"/>
    <s v="COMUNE DI PADERNO DUGNANO"/>
    <s v="COMUNE DI PADERNO DUGNANO"/>
    <x v="0"/>
    <x v="0"/>
    <s v="AMSA SPA"/>
    <s v="A2A AMBIENTE SPA - TERMOVALORIZZATORE SILLA 2"/>
    <s v="VIA LUCIO CORNELIO SILLA, 249 - MILANO (MI)"/>
    <s v="R01"/>
    <n v="14660"/>
    <s v="FIR052068/22"/>
    <s v="AMSA"/>
    <x v="0"/>
  </r>
  <r>
    <x v="5"/>
    <s v="COMUNE DI PADERNO DUGNANO"/>
    <s v="COMUNE DI PADERNO DUGNANO"/>
    <x v="0"/>
    <x v="0"/>
    <s v="AMSA SPA"/>
    <s v="A2A AMBIENTE SPA - TERMOVALORIZZATORE SILLA 2"/>
    <s v="VIA LUCIO CORNELIO SILLA, 249 - MILANO (MI)"/>
    <s v="R01"/>
    <n v="10840"/>
    <s v="FIR052095/22"/>
    <s v="AMSA"/>
    <x v="0"/>
  </r>
  <r>
    <x v="5"/>
    <s v="COMUNE DI PADERNO DUGNANO"/>
    <s v="COMUNE DI PADERNO DUGNANO - PIATTAFORMA ECOLOGICA"/>
    <x v="7"/>
    <x v="7"/>
    <s v="ECONORD SPA"/>
    <s v="CAVA FUSI SRL"/>
    <s v="ATE G4, SNC - GERENZANO (VA)"/>
    <s v="R13"/>
    <n v="9280"/>
    <s v="A001739/23"/>
    <s v="ECONORD"/>
    <x v="1"/>
  </r>
  <r>
    <x v="5"/>
    <s v="COMUNE DI PADERNO DUGNANO"/>
    <s v="COMUNE DI PADERNO DUGNANO - PIATTAFORMA ECOLOGICA"/>
    <x v="1"/>
    <x v="1"/>
    <s v="ECONORD SPA"/>
    <s v="ECONORD SPA"/>
    <s v="S.P. 113 KM 4,20, snc - COLOGNO MONZESE (MI)"/>
    <s v="R13"/>
    <n v="4640"/>
    <s v="A007306/23"/>
    <s v="AMSA"/>
    <x v="1"/>
  </r>
  <r>
    <x v="5"/>
    <s v="COMUNE DI PADERNO DUGNANO"/>
    <s v="COMUNE DI PADERNO DUGNANO"/>
    <x v="1"/>
    <x v="1"/>
    <s v="AMSA SPA"/>
    <s v="ECONORD SPA"/>
    <s v="VIA GORLA, 1551 - MOZZATE (CO)"/>
    <s v="R13"/>
    <n v="9950"/>
    <s v="FIR052065/22"/>
    <s v="AMSA"/>
    <x v="1"/>
  </r>
  <r>
    <x v="5"/>
    <s v="COMUNE DI PADERNO DUGNANO"/>
    <s v="COMUNE DI PADERNO DUGNANO"/>
    <x v="8"/>
    <x v="8"/>
    <s v="ECONORD SPA"/>
    <s v="ECONORD SPA"/>
    <s v="S.P. 113 KM 4,20, snc - COLOGNO MONZESE (MI)"/>
    <s v="R13"/>
    <n v="1520"/>
    <s v="A007315/23"/>
    <s v="AMSA"/>
    <x v="1"/>
  </r>
  <r>
    <x v="5"/>
    <s v="COMUNE DI PADERNO DUGNANO"/>
    <s v="COMUNE DI PADERNO DUGNANO"/>
    <x v="3"/>
    <x v="3"/>
    <s v="AMSA SPA"/>
    <s v="ECONORD SPA"/>
    <s v="VIA BOCCACCIO, snc - CARBONATE (CO)"/>
    <s v="R13"/>
    <n v="3780"/>
    <s v="FIR052078/22"/>
    <s v="AMSA"/>
    <x v="1"/>
  </r>
  <r>
    <x v="5"/>
    <s v="COMUNE DI PADERNO DUGNANO"/>
    <s v="COMUNE DI PADERNO DUGNANO"/>
    <x v="5"/>
    <x v="5"/>
    <s v="ECONORD SPA"/>
    <s v="AMSA SPA - TRASFERENZA - MUGGIANO"/>
    <s v="VIA LOMBARDI, 13 - MILANO (MI)"/>
    <s v="R13"/>
    <n v="6120"/>
    <s v="A 007324 /23"/>
    <s v="AMSA"/>
    <x v="1"/>
  </r>
  <r>
    <x v="5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8820"/>
    <s v="FIR052081/22"/>
    <s v="AMSA"/>
    <x v="1"/>
  </r>
  <r>
    <x v="5"/>
    <s v="COMUNE DI PADERNO DUGNANO"/>
    <s v="COMUNE DI PADERNO DUGNANO - PIATTAFORMA ECOLOGICA"/>
    <x v="15"/>
    <x v="15"/>
    <s v="DU.ECO SRL"/>
    <s v="S.E.VAL. SRL - COLICO"/>
    <s v="VIA LA CROCE, 10 - COLICO (LC)"/>
    <s v="R13"/>
    <n v="1640"/>
    <s v="DUC2855642023"/>
    <s v="ECONORD"/>
    <x v="1"/>
  </r>
  <r>
    <x v="5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460"/>
    <s v="A005043/23"/>
    <s v="AMSA"/>
    <x v="1"/>
  </r>
  <r>
    <x v="5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9920"/>
    <s v="A005080/23"/>
    <s v="AMSA"/>
    <x v="1"/>
  </r>
  <r>
    <x v="6"/>
    <s v="COMUNE DI PADERNO DUGNANO"/>
    <s v="COMUNE DI PADERNO DUGNANO"/>
    <x v="0"/>
    <x v="0"/>
    <s v="AMSA SPA"/>
    <s v="A2A AMBIENTE SPA - TERMOVALORIZZATORE SILLA 2"/>
    <s v="VIA LUCIO CORNELIO SILLA, 249 - MILANO (MI)"/>
    <s v="R01"/>
    <n v="13360"/>
    <s v="FIR052069/22"/>
    <s v="AMSA"/>
    <x v="0"/>
  </r>
  <r>
    <x v="6"/>
    <s v="COMUNE DI PADERNO DUGNANO"/>
    <s v="COMUNE DI PADERNO DUGNANO"/>
    <x v="0"/>
    <x v="0"/>
    <s v="AMSA SPA"/>
    <s v="A2A AMBIENTE SPA - TERMOVALORIZZATORE SILLA 2"/>
    <s v="VIA LUCIO CORNELIO SILLA, 249 - MILANO (MI)"/>
    <s v="R01"/>
    <n v="13020"/>
    <s v="FIR052096/22"/>
    <s v="AMSA"/>
    <x v="0"/>
  </r>
  <r>
    <x v="6"/>
    <s v="COMUNE DI PADERNO DUGNANO"/>
    <s v="COMUNE DI PADERNO DUGNANO"/>
    <x v="1"/>
    <x v="1"/>
    <s v="AMSA SPA"/>
    <s v="ECONORD SPA"/>
    <s v="VIA GORLA, 1551 - MOZZATE (CO)"/>
    <s v="R13"/>
    <n v="8570"/>
    <s v="FIR052092/22"/>
    <s v="AMSA"/>
    <x v="1"/>
  </r>
  <r>
    <x v="6"/>
    <s v="COMUNE DI PADERNO DUGNANO"/>
    <s v="COMUNE DI PADERNO DUGNANO"/>
    <x v="8"/>
    <x v="8"/>
    <s v="ECONORD SPA"/>
    <s v="ECONORD SPA"/>
    <s v="S.P. 113 KM 4,20, snc - COLOGNO MONZESE (MI)"/>
    <s v="R13"/>
    <n v="1300"/>
    <s v="A007316/23"/>
    <s v="AMSA"/>
    <x v="1"/>
  </r>
  <r>
    <x v="6"/>
    <s v="COMUNE DI PADERNO DUGNANO"/>
    <s v="COMUNE DI PADERNO DUGNANO"/>
    <x v="9"/>
    <x v="9"/>
    <s v="ECONORD SPA"/>
    <s v="ECONORD SPA"/>
    <s v="VIA DON LUIGI MERONI, 56 - FIGINO SERENZA (CO)"/>
    <s v="R05"/>
    <n v="12000"/>
    <s v="A001768/23"/>
    <s v="AMSA"/>
    <x v="1"/>
  </r>
  <r>
    <x v="6"/>
    <s v="COMUNE DI PADERNO DUGNANO"/>
    <s v="COMUNE DI PADERNO DUGNANO - PIATTAFORMA ECOLOGICA"/>
    <x v="16"/>
    <x v="16"/>
    <s v="ECONORD SPA"/>
    <s v="GRANDI IMPIANTI ECOLOGICI SRL STOCCAGGIO"/>
    <s v="VIA PROVINCIALE, 19 - NOVEDRATE (CO)"/>
    <s v="D14"/>
    <n v="94"/>
    <s v="A003285/23"/>
    <s v="ECONORD"/>
    <x v="1"/>
  </r>
  <r>
    <x v="6"/>
    <s v="COMUNE DI PADERNO DUGNANO"/>
    <s v="COMUNE DI PADERNO DUGNANO"/>
    <x v="16"/>
    <x v="16"/>
    <s v="ECONORD SPA"/>
    <s v="GRANDI IMPIANTI ECOLOGICI SRL STOCCAGGIO"/>
    <s v="VIA PROVINCIALE, 19 - NOVEDRATE (CO)"/>
    <s v="D14"/>
    <n v="92"/>
    <s v="A003287/23"/>
    <s v="ECONORD"/>
    <x v="1"/>
  </r>
  <r>
    <x v="6"/>
    <s v="COMUNE DI PADERNO DUGNANO"/>
    <s v="COMUNE DI PADERNO DUGNANO - PIATTAFORMA ECOLOGICA"/>
    <x v="2"/>
    <x v="2"/>
    <s v="TRASPORTI DELTA S.R.L."/>
    <s v="ECOLEGNO BRIANZA SRL"/>
    <s v="VIA NAVEDANO, 9/C - CUCCIAGO (CO)"/>
    <s v="R13"/>
    <n v="8980"/>
    <s v="FIR145194/18"/>
    <s v="ECONORD"/>
    <x v="1"/>
  </r>
  <r>
    <x v="6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2880"/>
    <s v="A005055/23"/>
    <s v="ECONORD"/>
    <x v="1"/>
  </r>
  <r>
    <x v="6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3760"/>
    <s v="FIR052084/22"/>
    <s v="AMSA"/>
    <x v="1"/>
  </r>
  <r>
    <x v="6"/>
    <s v="COMUNE DI PADERNO DUGNANO"/>
    <s v="COMUNE DI PADERNO DUGNANO - PIATTAFORMA ECOLOGICA"/>
    <x v="17"/>
    <x v="17"/>
    <s v="ECONORD SPA"/>
    <s v="GRANDI IMPIANTI ECOLOGICI SRL STOCCAGGIO"/>
    <s v="VIA PROVINCIALE, 19 - NOVEDRATE (CO)"/>
    <s v="R13"/>
    <n v="84"/>
    <s v="A003181/23"/>
    <s v="ECONORD"/>
    <x v="1"/>
  </r>
  <r>
    <x v="6"/>
    <s v="COMUNE DI PADERNO DUGNANO"/>
    <s v="COMUNE DI PADERNO DUGNANO - PIATTAFORMA ECOLOGICA"/>
    <x v="18"/>
    <x v="18"/>
    <s v="NIAL NIZZOLI SRL"/>
    <s v="SELPOWER AMBIENTE  SRL"/>
    <s v="VIA MONTE ROSA, 42/1 - CONCOREZZO (MB)"/>
    <s v="R13"/>
    <n v="2520"/>
    <s v="HTGK009666Z"/>
    <s v="ECONORD"/>
    <x v="1"/>
  </r>
  <r>
    <x v="6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140"/>
    <s v="A005044/23"/>
    <s v="AMSA"/>
    <x v="1"/>
  </r>
  <r>
    <x v="6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2420"/>
    <s v="A005045/23"/>
    <s v="AMSA"/>
    <x v="1"/>
  </r>
  <r>
    <x v="6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740"/>
    <s v="A005067/23"/>
    <s v="AMSA"/>
    <x v="1"/>
  </r>
  <r>
    <x v="6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8840"/>
    <s v="A005079/23"/>
    <s v="AMSA"/>
    <x v="1"/>
  </r>
  <r>
    <x v="7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9960"/>
    <s v="A007130/23"/>
    <s v="AMSA"/>
    <x v="0"/>
  </r>
  <r>
    <x v="7"/>
    <s v="COMUNE DI PADERNO DUGNANO"/>
    <s v="COMUNE DI PADERNO DUGNANO"/>
    <x v="0"/>
    <x v="0"/>
    <s v="AMSA SPA"/>
    <s v="A2A AMBIENTE SPA - TERMOVALORIZZATORE SILLA 2"/>
    <s v="VIA LUCIO CORNELIO SILLA, 249 - MILANO (MI)"/>
    <s v="R01"/>
    <n v="1220"/>
    <s v="FIR052057/22"/>
    <s v="AMSA"/>
    <x v="0"/>
  </r>
  <r>
    <x v="7"/>
    <s v="COMUNE DI PADERNO DUGNANO"/>
    <s v="COMUNE DI PADERNO DUGNANO"/>
    <x v="0"/>
    <x v="0"/>
    <s v="AMSA SPA"/>
    <s v="A2A AMBIENTE SPA - TERMOVALORIZZATORE SILLA 2"/>
    <s v="VIA LUCIO CORNELIO SILLA, 249 - MILANO (MI)"/>
    <s v="R01"/>
    <n v="1420"/>
    <s v="FIR052058/22"/>
    <s v="AMSA"/>
    <x v="0"/>
  </r>
  <r>
    <x v="7"/>
    <s v="COMUNE DI PADERNO DUGNANO"/>
    <s v="COMUNE DI PADERNO DUGNANO"/>
    <x v="0"/>
    <x v="0"/>
    <s v="AMSA SPA"/>
    <s v="A2A AMBIENTE SPA - TERMOVALORIZZATORE SILLA 2"/>
    <s v="VIA LUCIO CORNELIO SILLA, 249 - MILANO (MI)"/>
    <s v="R01"/>
    <n v="12380"/>
    <s v="FIR052070/22"/>
    <s v="AMSA"/>
    <x v="0"/>
  </r>
  <r>
    <x v="7"/>
    <s v="COMUNE DI PADERNO DUGNANO"/>
    <s v="COMUNE DI PADERNO DUGNANO"/>
    <x v="0"/>
    <x v="0"/>
    <s v="AMSA SPA"/>
    <s v="A2A AMBIENTE SPA - TERMOVALORIZZATORE SILLA 2"/>
    <s v="VIA LUCIO CORNELIO SILLA, 249 - MILANO (MI)"/>
    <s v="R01"/>
    <n v="12600"/>
    <s v="FIR052097/22"/>
    <s v="AMSA"/>
    <x v="0"/>
  </r>
  <r>
    <x v="7"/>
    <s v="COMUNE DI PADERNO DUGNANO"/>
    <s v="COMUNE DI PADERNO DUGNANO - PIATTAFORMA ECOLOGICA"/>
    <x v="1"/>
    <x v="1"/>
    <s v="ECONORD SPA"/>
    <s v="ECONORD SPA"/>
    <s v="S.P. 113 KM 4,20, snc - COLOGNO MONZESE (MI)"/>
    <s v="R13"/>
    <n v="8400"/>
    <s v="A007307/23"/>
    <s v="AMSA"/>
    <x v="1"/>
  </r>
  <r>
    <x v="7"/>
    <s v="COMUNE DI PADERNO DUGNANO"/>
    <s v="COMUNE DI PADERNO DUGNANO"/>
    <x v="1"/>
    <x v="1"/>
    <s v="AMSA SPA"/>
    <s v="ECONORD SPA"/>
    <s v="VIA GORLA, 1551 - MOZZATE (CO)"/>
    <s v="R13"/>
    <n v="7250"/>
    <s v="FIR052093/22"/>
    <s v="AMSA"/>
    <x v="1"/>
  </r>
  <r>
    <x v="7"/>
    <s v="COMUNE DI PADERNO DUGNANO"/>
    <s v="COMUNE DI PADERNO DUGNANO - PIATTAFORMA ECOLOGICA"/>
    <x v="14"/>
    <x v="14"/>
    <s v="ECONORD SPA"/>
    <s v="A2A AMBIENTE SPA - IMPIANTO DI BUCCINASCO"/>
    <s v="VIA ALESSANDRO VOLTA, 14 - BUCCINASCO (MI)"/>
    <s v="R13"/>
    <n v="1960"/>
    <s v="A005031/23"/>
    <s v="AMSA"/>
    <x v="1"/>
  </r>
  <r>
    <x v="7"/>
    <s v="COMUNE DI PADERNO DUGNANO"/>
    <s v="COMUNE DI PADERNO DUGNANO - PIATTAFORMA ECOLOGICA"/>
    <x v="2"/>
    <x v="2"/>
    <s v="TRASPORTI DELTA S.R.L."/>
    <s v="ECOLEGNO BRIANZA SRL"/>
    <s v="VIA NAVEDANO, 9/C - CUCCIAGO (CO)"/>
    <s v="R13"/>
    <n v="9340"/>
    <s v="FIR145195/18"/>
    <s v="ECONORD"/>
    <x v="1"/>
  </r>
  <r>
    <x v="7"/>
    <s v="COMUNE DI PADERNO DUGNANO"/>
    <s v="COMUNE DI PADERNO DUGNANO"/>
    <x v="3"/>
    <x v="3"/>
    <s v="AMSA SPA"/>
    <s v="ECONORD SPA"/>
    <s v="VIA BOCCACCIO, snc - CARBONATE (CO)"/>
    <s v="R13"/>
    <n v="5240"/>
    <s v="FIR052079/22"/>
    <s v="AMSA"/>
    <x v="1"/>
  </r>
  <r>
    <x v="7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4960"/>
    <s v="A005056/23"/>
    <s v="ECONORD"/>
    <x v="1"/>
  </r>
  <r>
    <x v="7"/>
    <s v="COMUNE DI PADERNO DUGNANO"/>
    <s v="COMUNE DI PADERNO DUGNANO"/>
    <x v="5"/>
    <x v="5"/>
    <s v="ECONORD SPA"/>
    <s v="AMSA SPA - TRASFERENZA - MUGGIANO"/>
    <s v="VIA LOMBARDI, 13 - MILANO (MI)"/>
    <s v="R13"/>
    <n v="6450"/>
    <s v="A 005071/23"/>
    <s v="AMSA"/>
    <x v="1"/>
  </r>
  <r>
    <x v="7"/>
    <s v="COMUNE DI PADERNO DUGNANO"/>
    <s v="COMUNE DI PADERNO DUGNANO"/>
    <x v="5"/>
    <x v="5"/>
    <s v="ECONORD SPA"/>
    <s v="AMSA SPA - TRASFERENZA - MUGGIANO"/>
    <s v="VIA LOMBARDI, 13 - MILANO (MI)"/>
    <s v="R13"/>
    <n v="7680"/>
    <s v="A 005072/23"/>
    <s v="AMSA"/>
    <x v="1"/>
  </r>
  <r>
    <x v="7"/>
    <s v="COMUNE DI PADERNO DUGNANO"/>
    <s v="COMUNE DI PADERNO DUGNANO - PIATTAFORMA ECOLOGICA"/>
    <x v="19"/>
    <x v="19"/>
    <s v="CITTA' E SALUTE SOCIETA' COOPERATIVA SOCIALE - O.N.L.U.S."/>
    <s v="PANDOLFI SRL"/>
    <s v="VIA SACCO E VANZETTI, 14 - PAULLO (MI)"/>
    <s v="R13"/>
    <n v="640"/>
    <s v="DUD6119552023"/>
    <s v="ECONORD"/>
    <x v="1"/>
  </r>
  <r>
    <x v="7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4420"/>
    <s v="A005046/23"/>
    <s v="AMSA"/>
    <x v="1"/>
  </r>
  <r>
    <x v="7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7020"/>
    <s v="A005081/23"/>
    <s v="AMSA"/>
    <x v="1"/>
  </r>
  <r>
    <x v="8"/>
    <s v="COMUNE DI PADERNO DUGNANO"/>
    <s v="COMUNE DI PADERNO DUGNANO"/>
    <x v="0"/>
    <x v="0"/>
    <s v="AMSA SPA"/>
    <s v="A2A AMBIENTE SPA - TERMOVALORIZZATORE SILLA 2"/>
    <s v="VIA LUCIO CORNELIO SILLA, 249 - MILANO (MI)"/>
    <s v="R01"/>
    <n v="10620"/>
    <s v="FIR052098/22"/>
    <s v="AMSA"/>
    <x v="0"/>
  </r>
  <r>
    <x v="8"/>
    <s v="COMUNE DI PADERNO DUGNANO"/>
    <s v="COMUNE DI PADERNO DUGNANO"/>
    <x v="0"/>
    <x v="0"/>
    <s v="AMSA SPA"/>
    <s v="A2A AMBIENTE SPA - TERMOVALORIZZATORE SILLA 2"/>
    <s v="VIA LUCIO CORNELIO SILLA, 249 - MILANO (MI)"/>
    <s v="R01"/>
    <n v="9080"/>
    <s v="FIR052101/22"/>
    <s v="AMSA"/>
    <x v="0"/>
  </r>
  <r>
    <x v="8"/>
    <s v="COMUNE DI PADERNO DUGNANO"/>
    <s v="COMUNE DI PADERNO DUGNANO"/>
    <x v="1"/>
    <x v="1"/>
    <s v="AMSA SPA"/>
    <s v="ECONORD SPA"/>
    <s v="VIA GORLA, 1551 - MOZZATE (CO)"/>
    <s v="R13"/>
    <n v="7170"/>
    <s v="FIR052105/22"/>
    <s v="AMSA"/>
    <x v="1"/>
  </r>
  <r>
    <x v="8"/>
    <s v="COMUNE DI PADERNO DUGNANO"/>
    <s v="COMUNE DI PADERNO DUGNANO - PIATTAFORMA ECOLOGICA"/>
    <x v="8"/>
    <x v="8"/>
    <s v="ECONORD SPA"/>
    <s v="ECONORD SPA"/>
    <s v="S.P. 113 KM 4,20, snc - COLOGNO MONZESE (MI)"/>
    <s v="R13"/>
    <n v="3860"/>
    <s v="A007116/23"/>
    <s v="AMSA"/>
    <x v="1"/>
  </r>
  <r>
    <x v="8"/>
    <s v="COMUNE DI PADERNO DUGNANO"/>
    <s v="COMUNE DI PADERNO DUGNANO"/>
    <x v="8"/>
    <x v="8"/>
    <s v="ECONORD SPA"/>
    <s v="ECONORD SPA"/>
    <s v="S.P. 113 KM 4,20, snc - COLOGNO MONZESE (MI)"/>
    <s v="R13"/>
    <n v="3280"/>
    <s v="A007317/23"/>
    <s v="AMSA"/>
    <x v="1"/>
  </r>
  <r>
    <x v="8"/>
    <s v="COMUNE DI PADERNO DUGNANO"/>
    <s v="COMUNE DI PADERNO DUGNANO - PIATTAFORMA ECOLOGICA"/>
    <x v="2"/>
    <x v="2"/>
    <s v="ECOLEGNO BRIANZA SRL"/>
    <s v="ECOLEGNO BRIANZA SRL"/>
    <s v="VIA NAVEDANO, 9/C - CUCCIAGO (CO)"/>
    <s v="R13"/>
    <n v="9380"/>
    <s v="XRIF1008801/21"/>
    <s v="ECONORD"/>
    <x v="1"/>
  </r>
  <r>
    <x v="8"/>
    <s v="COMUNE DI PADERNO DUGNANO"/>
    <s v="COMUNE DI PADERNO DUGNANO"/>
    <x v="3"/>
    <x v="3"/>
    <s v="AMSA SPA"/>
    <s v="ECONORD SPA"/>
    <s v="VIA BOCCACCIO, snc - CARBONATE (CO)"/>
    <s v="R13"/>
    <n v="2080"/>
    <s v="FIR052080/22"/>
    <s v="AMSA"/>
    <x v="1"/>
  </r>
  <r>
    <x v="8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5700"/>
    <s v="A005057/23"/>
    <s v="ECONORD"/>
    <x v="1"/>
  </r>
  <r>
    <x v="8"/>
    <s v="COMUNE DI PADERNO DUGNANO"/>
    <s v="COMUNE DI PADERNO DUGNANO"/>
    <x v="5"/>
    <x v="5"/>
    <s v="ECONORD SPA"/>
    <s v="AMSA SPA - TRASFERENZA - MUGGIANO"/>
    <s v="VIA LOMBARDI, 13 - MILANO (MI)"/>
    <s v="R13"/>
    <n v="8780"/>
    <s v="A 005073/23"/>
    <s v="AMSA"/>
    <x v="1"/>
  </r>
  <r>
    <x v="8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940"/>
    <s v="FIR052083/22"/>
    <s v="AMSA"/>
    <x v="1"/>
  </r>
  <r>
    <x v="8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580"/>
    <s v="FIR052103/22"/>
    <s v="AMSA"/>
    <x v="1"/>
  </r>
  <r>
    <x v="8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840"/>
    <s v="A005068/23"/>
    <s v="AMSA"/>
    <x v="1"/>
  </r>
  <r>
    <x v="9"/>
    <s v="COMUNE DI PADERNO DUGNANO"/>
    <s v="COMUNE DI PADERNO DUGNANO"/>
    <x v="0"/>
    <x v="0"/>
    <s v="AMSA SPA"/>
    <s v="A2A AMBIENTE SPA - TERMOVALORIZZATORE SILLA 2"/>
    <s v="VIA LUCIO CORNELIO SILLA, 249 - MILANO (MI)"/>
    <s v="R01"/>
    <n v="1060"/>
    <s v="FIR052059/22"/>
    <s v="AMSA"/>
    <x v="0"/>
  </r>
  <r>
    <x v="9"/>
    <s v="COMUNE DI PADERNO DUGNANO"/>
    <s v="COMUNE DI PADERNO DUGNANO"/>
    <x v="0"/>
    <x v="0"/>
    <s v="AMSA SPA"/>
    <s v="A2A AMBIENTE SPA - TERMOVALORIZZATORE SILLA 2"/>
    <s v="VIA LUCIO CORNELIO SILLA, 249 - MILANO (MI)"/>
    <s v="R01"/>
    <n v="3180"/>
    <s v="FIR052086/22"/>
    <s v="AMSA"/>
    <x v="0"/>
  </r>
  <r>
    <x v="9"/>
    <s v="COMUNE DI PADERNO DUGNANO"/>
    <s v="COMUNE DI PADERNO DUGNANO"/>
    <x v="0"/>
    <x v="0"/>
    <s v="AMSA SPA"/>
    <s v="A2A AMBIENTE SPA - TERMOVALORIZZATORE SILLA 2"/>
    <s v="VIA LUCIO CORNELIO SILLA, 249 - MILANO (MI)"/>
    <s v="R01"/>
    <n v="14160"/>
    <s v="FIR052099/22"/>
    <s v="AMSA"/>
    <x v="0"/>
  </r>
  <r>
    <x v="9"/>
    <s v="COMUNE DI PADERNO DUGNANO"/>
    <s v="COMUNE DI PADERNO DUGNANO"/>
    <x v="0"/>
    <x v="0"/>
    <s v="AMSA SPA"/>
    <s v="A2A AMBIENTE SPA - TERMOVALORIZZATORE SILLA 2"/>
    <s v="VIA LUCIO CORNELIO SILLA, 249 - MILANO (MI)"/>
    <s v="R01"/>
    <n v="8700"/>
    <s v="FIR052106/22"/>
    <s v="AMSA"/>
    <x v="0"/>
  </r>
  <r>
    <x v="9"/>
    <s v="COMUNE DI PADERNO DUGNANO"/>
    <s v="COMUNE DI PADERNO DUGNANO - PIATTAFORMA ECOLOGICA"/>
    <x v="1"/>
    <x v="1"/>
    <s v="ECONORD SPA"/>
    <s v="ECONORD SPA"/>
    <s v="S.P. 113 KM 4,20, snc - COLOGNO MONZESE (MI)"/>
    <s v="R13"/>
    <n v="8200"/>
    <s v="A005034/23"/>
    <s v="AMSA"/>
    <x v="1"/>
  </r>
  <r>
    <x v="9"/>
    <s v="COMUNE DI PADERNO DUGNANO"/>
    <s v="COMUNE DI PADERNO DUGNANO"/>
    <x v="1"/>
    <x v="1"/>
    <s v="AMSA SPA"/>
    <s v="ECONORD SPA"/>
    <s v="VIA GORLA, 1551 - MOZZATE (CO)"/>
    <s v="R13"/>
    <n v="6410"/>
    <s v="FIR052109/22"/>
    <s v="AMSA"/>
    <x v="1"/>
  </r>
  <r>
    <x v="9"/>
    <s v="COMUNE DI PADERNO DUGNANO"/>
    <s v="COMUNE DI PADERNO DUGNANO - PIATTAFORMA ECOLOGICA"/>
    <x v="8"/>
    <x v="8"/>
    <s v="ECONORD SPA"/>
    <s v="ECONORD SPA"/>
    <s v="S.P. 113 KM 4,20, snc - COLOGNO MONZESE (MI)"/>
    <s v="R13"/>
    <n v="5640"/>
    <s v="A007115/23"/>
    <s v="AMSA"/>
    <x v="1"/>
  </r>
  <r>
    <x v="9"/>
    <s v="COMUNE DI PADERNO DUGNANO"/>
    <s v="COMUNE DI PADERNO DUGNANO - PIATTAFORMA ECOLOGICA"/>
    <x v="2"/>
    <x v="2"/>
    <s v="TRASPORTI DELTA S.R.L."/>
    <s v="ECOLEGNO BRIANZA SRL"/>
    <s v="VIA NAVEDANO, 9/C - CUCCIAGO (CO)"/>
    <s v="R13"/>
    <n v="6220"/>
    <s v="FIR145196/18"/>
    <s v="ECONORD"/>
    <x v="1"/>
  </r>
  <r>
    <x v="9"/>
    <s v="COMUNE DI PADERNO DUGNANO"/>
    <s v="COMUNE DI PADERNO DUGNANO - PIATTAFORMA ECOLOGICA"/>
    <x v="2"/>
    <x v="2"/>
    <s v="ECOLEGNO BRIANZA SRL"/>
    <s v="ECOLEGNO BRIANZA SRL"/>
    <s v="VIA NAVEDANO, 9/C - CUCCIAGO (CO)"/>
    <s v="R13"/>
    <n v="9420"/>
    <s v="XRIF1008802/21"/>
    <s v="ECONORD"/>
    <x v="1"/>
  </r>
  <r>
    <x v="9"/>
    <s v="COMUNE DI PADERNO DUGNANO"/>
    <s v="COMUNE DI PADERNO DUGNANO"/>
    <x v="3"/>
    <x v="3"/>
    <s v="AMSA SPA"/>
    <s v="ECONORD SPA"/>
    <s v="VIA BOCCACCIO, snc - CARBONATE (CO)"/>
    <s v="R13"/>
    <n v="3020"/>
    <s v="FIR052104/22"/>
    <s v="AMSA"/>
    <x v="1"/>
  </r>
  <r>
    <x v="9"/>
    <s v="COMUNE DI PADERNO DUGNANO"/>
    <s v="COMUNE DI PADERNO DUGNANO"/>
    <x v="3"/>
    <x v="3"/>
    <s v="AMSA SPA"/>
    <s v="ECONORD SPA"/>
    <s v="VIA BOCCACCIO, snc - CARBONATE (CO)"/>
    <s v="R13"/>
    <n v="4180"/>
    <s v="FIR052113/22"/>
    <s v="AMSA"/>
    <x v="1"/>
  </r>
  <r>
    <x v="9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3160"/>
    <s v="A005058/23"/>
    <s v="ECONORD"/>
    <x v="1"/>
  </r>
  <r>
    <x v="9"/>
    <s v="COMUNE DI PADERNO DUGNANO"/>
    <s v="COMUNE DI PADERNO DUGNANO"/>
    <x v="5"/>
    <x v="5"/>
    <s v="ECONORD SPA"/>
    <s v="AMSA SPA - TRASFERENZA - MUGGIANO"/>
    <s v="VIA LOMBARDI, 13 - MILANO (MI)"/>
    <s v="R13"/>
    <n v="6720"/>
    <s v="A 005074/23"/>
    <s v="AMSA"/>
    <x v="1"/>
  </r>
  <r>
    <x v="9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3060"/>
    <s v="A005038/23"/>
    <s v="ECONORD"/>
    <x v="1"/>
  </r>
  <r>
    <x v="9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420"/>
    <s v="FIR052094/22"/>
    <s v="AMSA"/>
    <x v="1"/>
  </r>
  <r>
    <x v="9"/>
    <s v="COMUNE DI PADERNO DUGNANO"/>
    <s v="COMUNE DI PADERNO DUGNANO - PIATTAFORMA ECOLOGICA"/>
    <x v="12"/>
    <x v="12"/>
    <s v="SETRA SRL"/>
    <s v="S.E.VAL. SRL - COLICO"/>
    <s v="VIA LA CROCE, 10 - COLICO (LC)"/>
    <s v="R13"/>
    <n v="1600"/>
    <s v="FIR0007456/23"/>
    <s v="ECONORD"/>
    <x v="1"/>
  </r>
  <r>
    <x v="9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2860"/>
    <s v="A005047/23"/>
    <s v="AMSA"/>
    <x v="1"/>
  </r>
  <r>
    <x v="9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720"/>
    <s v="A005048/23"/>
    <s v="AMSA"/>
    <x v="1"/>
  </r>
  <r>
    <x v="9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9720"/>
    <s v="A005082/23"/>
    <s v="AMSA"/>
    <x v="1"/>
  </r>
  <r>
    <x v="10"/>
    <s v="COMUNE DI PADERNO DUGNANO"/>
    <s v="COMUNE DI PADERNO DUGNANO"/>
    <x v="0"/>
    <x v="0"/>
    <s v="AMSA SPA"/>
    <s v="A2A AMBIENTE SPA - TERMOVALORIZZATORE SILLA 2"/>
    <s v="VIA LUCIO CORNELIO SILLA, 249 - MILANO (MI)"/>
    <s v="R01"/>
    <n v="9460"/>
    <s v="FIR052102/22"/>
    <s v="AMSA"/>
    <x v="0"/>
  </r>
  <r>
    <x v="10"/>
    <s v="COMUNE DI PADERNO DUGNANO"/>
    <s v="COMUNE DI PADERNO DUGNANO"/>
    <x v="0"/>
    <x v="0"/>
    <s v="AMSA SPA"/>
    <s v="A2A AMBIENTE SPA - TERMOVALORIZZATORE SILLA 2"/>
    <s v="VIA LUCIO CORNELIO SILLA, 249 - MILANO (MI)"/>
    <s v="R01"/>
    <n v="6660"/>
    <s v="FIR052111/22"/>
    <s v="AMSA"/>
    <x v="0"/>
  </r>
  <r>
    <x v="10"/>
    <s v="COMUNE DI PADERNO DUGNANO"/>
    <s v="COMUNE DI PADERNO DUGNANO"/>
    <x v="1"/>
    <x v="1"/>
    <s v="AMSA SPA"/>
    <s v="ECONORD SPA"/>
    <s v="VIA GORLA, 1551 - MOZZATE (CO)"/>
    <s v="R13"/>
    <n v="7720"/>
    <s v="FIR052110/22"/>
    <s v="AMSA"/>
    <x v="1"/>
  </r>
  <r>
    <x v="10"/>
    <s v="COMUNE DI PADERNO DUGNANO"/>
    <s v="COMUNE DI PADERNO DUGNANO"/>
    <x v="8"/>
    <x v="8"/>
    <s v="ECONORD SPA"/>
    <s v="ECONORD SPA"/>
    <s v="S.P. 113 KM 4,20, snc - COLOGNO MONZESE (MI)"/>
    <s v="R13"/>
    <n v="2460"/>
    <s v="A005059/23"/>
    <s v="AMSA"/>
    <x v="1"/>
  </r>
  <r>
    <x v="10"/>
    <s v="COMUNE DI PADERNO DUGNANO"/>
    <s v="COMUNE DI PADERNO DUGNANO - PIATTAFORMA ECOLOGICA"/>
    <x v="8"/>
    <x v="8"/>
    <s v="ECONORD SPA"/>
    <s v="ECONORD SPA"/>
    <s v="S.P. 113 KM 4,20, snc - COLOGNO MONZESE (MI)"/>
    <s v="R13"/>
    <n v="3020"/>
    <s v="A007308/23"/>
    <s v="AMSA"/>
    <x v="1"/>
  </r>
  <r>
    <x v="10"/>
    <s v="COMUNE DI PADERNO DUGNANO"/>
    <s v="COMUNE DI PADERNO DUGNANO - PIATTAFORMA ECOLOGICA"/>
    <x v="11"/>
    <x v="11"/>
    <s v="NICKEL STEEL ECOLOGY SRL"/>
    <s v="NICKEL STEEL ECOLOGY SRL"/>
    <s v="VIA MASSIMO D'ANTONA, 36 - CASSAGO BRIANZA (LC)"/>
    <s v="R13"/>
    <n v="8580"/>
    <s v="XRIF396121/23"/>
    <s v="ECONORD"/>
    <x v="1"/>
  </r>
  <r>
    <x v="10"/>
    <s v="COMUNE DI PADERNO DUGNANO"/>
    <s v="COMUNE DI PADERNO DUGNANO"/>
    <x v="3"/>
    <x v="3"/>
    <s v="AMSA SPA"/>
    <s v="ECONORD SPA"/>
    <s v="VIA BOCCACCIO, snc - CARBONATE (CO)"/>
    <s v="R13"/>
    <n v="3380"/>
    <s v="FIR052108/22"/>
    <s v="AMSA"/>
    <x v="1"/>
  </r>
  <r>
    <x v="10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680"/>
    <s v="FIR052107/22"/>
    <s v="AMSA"/>
    <x v="1"/>
  </r>
  <r>
    <x v="10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660"/>
    <s v="A005083/23"/>
    <s v="AMSA"/>
    <x v="1"/>
  </r>
  <r>
    <x v="11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8040"/>
    <s v="A007131/23"/>
    <s v="AMSA"/>
    <x v="0"/>
  </r>
  <r>
    <x v="11"/>
    <s v="COMUNE DI PADERNO DUGNANO"/>
    <s v="COMUNE DI PADERNO DUGNANO"/>
    <x v="0"/>
    <x v="0"/>
    <s v="AMSA SPA"/>
    <s v="A2A AMBIENTE SPA - TERMOVALORIZZATORE SILLA 2"/>
    <s v="VIA LUCIO CORNELIO SILLA, 249 - MILANO (MI)"/>
    <s v="R01"/>
    <n v="11400"/>
    <s v="FIR052100/22"/>
    <s v="AMSA"/>
    <x v="0"/>
  </r>
  <r>
    <x v="11"/>
    <s v="COMUNE DI PADERNO DUGNANO"/>
    <s v="COMUNE DI PADERNO DUGNANO"/>
    <x v="0"/>
    <x v="0"/>
    <s v="AMSA SPA"/>
    <s v="A2A AMBIENTE SPA - TERMOVALORIZZATORE SILLA 2"/>
    <s v="VIA LUCIO CORNELIO SILLA, 249 - MILANO (MI)"/>
    <s v="R01"/>
    <n v="11320"/>
    <s v="FIR052112/22"/>
    <s v="AMSA"/>
    <x v="0"/>
  </r>
  <r>
    <x v="11"/>
    <s v="COMUNE DI PADERNO DUGNANO"/>
    <s v="COMUNE DI PADERNO DUGNANO"/>
    <x v="0"/>
    <x v="0"/>
    <s v="AMSA SPA"/>
    <s v="A2A AMBIENTE SPA - TERMOVALORIZZATORE SILLA 2"/>
    <s v="VIA LUCIO CORNELIO SILLA, 249 - MILANO (MI)"/>
    <s v="R01"/>
    <n v="9080"/>
    <s v="FIR052118/22"/>
    <s v="AMSA"/>
    <x v="0"/>
  </r>
  <r>
    <x v="11"/>
    <s v="COMUNE DI PADERNO DUGNANO"/>
    <s v="COMUNE DI PADERNO DUGNANO - PIATTAFORMA ECOLOGICA"/>
    <x v="7"/>
    <x v="7"/>
    <s v="ECONORD SPA"/>
    <s v="CAVA FUSI SRL"/>
    <s v="ATE G4, SNC - GERENZANO (VA)"/>
    <s v="R13"/>
    <n v="8940"/>
    <s v="A005051/23"/>
    <s v="ECONORD"/>
    <x v="1"/>
  </r>
  <r>
    <x v="11"/>
    <s v="COMUNE DI PADERNO DUGNANO"/>
    <s v="COMUNE DI PADERNO DUGNANO"/>
    <x v="1"/>
    <x v="1"/>
    <s v="AMSA SPA"/>
    <s v="ECONORD SPA"/>
    <s v="VIA GORLA, 1551 - MOZZATE (CO)"/>
    <s v="R13"/>
    <n v="9660"/>
    <s v="FIR052114/22"/>
    <s v="AMSA"/>
    <x v="1"/>
  </r>
  <r>
    <x v="11"/>
    <s v="COMUNE DI PADERNO DUGNANO"/>
    <s v="COMUNE DI PADERNO DUGNANO - PIATTAFORMA ECOLOGICA"/>
    <x v="2"/>
    <x v="2"/>
    <s v="ECOLEGNO BRIANZA SRL"/>
    <s v="ECOLEGNO BRIANZA SRL"/>
    <s v="VIA NAVEDANO, 9/C - CUCCIAGO (CO)"/>
    <s v="R13"/>
    <n v="10540"/>
    <s v="XRIF1008803/21"/>
    <s v="ECONORD"/>
    <x v="1"/>
  </r>
  <r>
    <x v="11"/>
    <s v="COMUNE DI PADERNO DUGNANO"/>
    <s v="COMUNE DI PADERNO DUGNANO"/>
    <x v="5"/>
    <x v="5"/>
    <s v="ECONORD SPA"/>
    <s v="AMSA SPA - TRASFERENZA - MUGGIANO"/>
    <s v="VIA LOMBARDI, 13 - MILANO (MI)"/>
    <s v="R13"/>
    <n v="7050"/>
    <s v="A 005075/23"/>
    <s v="AMSA"/>
    <x v="1"/>
  </r>
  <r>
    <x v="11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020"/>
    <s v="A005049/23"/>
    <s v="AMSA"/>
    <x v="1"/>
  </r>
  <r>
    <x v="11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7380"/>
    <s v="A005084/23"/>
    <s v="AMSA"/>
    <x v="1"/>
  </r>
  <r>
    <x v="11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2380"/>
    <s v="A005315/23"/>
    <s v="AMSA"/>
    <x v="1"/>
  </r>
  <r>
    <x v="12"/>
    <s v="COMUNE DI PADERNO DUGNANO"/>
    <s v="COMUNE DI PADERNO DUGNANO"/>
    <x v="0"/>
    <x v="0"/>
    <s v="AMSA SPA"/>
    <s v="A2A AMBIENTE SPA - TERMOVALORIZZATORE SILLA 2"/>
    <s v="VIA LUCIO CORNELIO SILLA, 249 - MILANO (MI)"/>
    <s v="R01"/>
    <n v="2820"/>
    <s v="FIR052087/22"/>
    <s v="AMSA"/>
    <x v="0"/>
  </r>
  <r>
    <x v="12"/>
    <s v="COMUNE DI PADERNO DUGNANO"/>
    <s v="COMUNE DI PADERNO DUGNANO"/>
    <x v="0"/>
    <x v="0"/>
    <s v="AMSA SPA"/>
    <s v="A2A AMBIENTE SPA - TERMOVALORIZZATORE SILLA 2"/>
    <s v="VIA LUCIO CORNELIO SILLA, 249 - MILANO (MI)"/>
    <s v="R01"/>
    <n v="2420"/>
    <s v="FIR052088/22"/>
    <s v="AMSA"/>
    <x v="0"/>
  </r>
  <r>
    <x v="12"/>
    <s v="COMUNE DI PADERNO DUGNANO"/>
    <s v="COMUNE DI PADERNO DUGNANO"/>
    <x v="0"/>
    <x v="0"/>
    <s v="AMSA SPA"/>
    <s v="A2A AMBIENTE SPA - TERMOVALORIZZATORE SILLA 2"/>
    <s v="VIA LUCIO CORNELIO SILLA, 249 - MILANO (MI)"/>
    <s v="R01"/>
    <n v="11020"/>
    <s v="FIR052119/22"/>
    <s v="AMSA"/>
    <x v="0"/>
  </r>
  <r>
    <x v="12"/>
    <s v="COMUNE DI PADERNO DUGNANO"/>
    <s v="COMUNE DI PADERNO DUGNANO"/>
    <x v="0"/>
    <x v="0"/>
    <s v="AMSA SPA"/>
    <s v="A2A AMBIENTE SPA - TERMOVALORIZZATORE SILLA 2"/>
    <s v="VIA LUCIO CORNELIO SILLA, 249 - MILANO (MI)"/>
    <s v="R01"/>
    <n v="10340"/>
    <s v="FIR052121/22"/>
    <s v="AMSA"/>
    <x v="0"/>
  </r>
  <r>
    <x v="12"/>
    <s v="COMUNE DI PADERNO DUGNANO"/>
    <s v="COMUNE DI PADERNO DUGNANO - PIATTAFORMA ECOLOGICA"/>
    <x v="1"/>
    <x v="1"/>
    <s v="ECONORD SPA"/>
    <s v="ECONORD SPA"/>
    <s v="S.P. 113 KM 4,20, snc - COLOGNO MONZESE (MI)"/>
    <s v="R13"/>
    <n v="4160"/>
    <s v="A005035/23"/>
    <s v="AMSA"/>
    <x v="1"/>
  </r>
  <r>
    <x v="12"/>
    <s v="COMUNE DI PADERNO DUGNANO"/>
    <s v="COMUNE DI PADERNO DUGNANO"/>
    <x v="1"/>
    <x v="1"/>
    <s v="AMSA SPA"/>
    <s v="ECONORD SPA"/>
    <s v="VIA GORLA, 1551 - MOZZATE (CO)"/>
    <s v="R13"/>
    <n v="8880"/>
    <s v="FIR052115/22"/>
    <s v="AMSA"/>
    <x v="1"/>
  </r>
  <r>
    <x v="12"/>
    <s v="COMUNE DI PADERNO DUGNANO"/>
    <s v="COMUNE DI PADERNO DUGNANO - PIATTAFORMA ECOLOGICA"/>
    <x v="14"/>
    <x v="14"/>
    <s v="ECONORD SPA"/>
    <s v="A2A AMBIENTE SPA - IMPIANTO DI BUCCINASCO"/>
    <s v="VIA ALESSANDRO VOLTA, 14 - BUCCINASCO (MI)"/>
    <s v="R13"/>
    <n v="2760"/>
    <s v="A005032/23"/>
    <s v="AMSA"/>
    <x v="1"/>
  </r>
  <r>
    <x v="12"/>
    <s v="COMUNE DI PADERNO DUGNANO"/>
    <s v="COMUNE DI PADERNO DUGNANO - PIATTAFORMA ECOLOGICA"/>
    <x v="2"/>
    <x v="2"/>
    <s v="ECOLEGNO BRIANZA SRL"/>
    <s v="ECOLEGNO BRIANZA SRL"/>
    <s v="VIA NAVEDANO, 9/C - CUCCIAGO (CO)"/>
    <s v="R13"/>
    <n v="7880"/>
    <s v="XRIF1008804/21"/>
    <s v="ECONORD"/>
    <x v="1"/>
  </r>
  <r>
    <x v="12"/>
    <s v="COMUNE DI PADERNO DUGNANO"/>
    <s v="COMUNE DI PADERNO DUGNANO"/>
    <x v="3"/>
    <x v="3"/>
    <s v="AMSA SPA"/>
    <s v="ECONORD SPA"/>
    <s v="VIA BOCCACCIO, snc - CARBONATE (CO)"/>
    <s v="R13"/>
    <n v="4600"/>
    <s v="FIR052117/22"/>
    <s v="AMSA"/>
    <x v="1"/>
  </r>
  <r>
    <x v="12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3080"/>
    <s v="A005327/23"/>
    <s v="ECONORD"/>
    <x v="1"/>
  </r>
  <r>
    <x v="12"/>
    <s v="COMUNE DI PADERNO DUGNANO"/>
    <s v="COMUNE DI PADERNO DUGNANO"/>
    <x v="5"/>
    <x v="5"/>
    <s v="ECONORD SPA"/>
    <s v="AMSA SPA - TRASFERENZA - MUGGIANO"/>
    <s v="VIA LOMBARDI, 13 - MILANO (MI)"/>
    <s v="R13"/>
    <n v="5560"/>
    <s v="A 005076/23"/>
    <s v="AMSA"/>
    <x v="1"/>
  </r>
  <r>
    <x v="12"/>
    <s v="COMUNE DI PADERNO DUGNANO"/>
    <s v="COMUNE DI PADERNO DUGNANO"/>
    <x v="5"/>
    <x v="5"/>
    <s v="ECONORD SPA"/>
    <s v="AMSA SPA - TRASFERENZA - MUGGIANO"/>
    <s v="VIA LOMBARDI, 13 - MILANO (MI)"/>
    <s v="R13"/>
    <n v="5140"/>
    <s v="A 005077/23"/>
    <s v="AMSA"/>
    <x v="1"/>
  </r>
  <r>
    <x v="12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220"/>
    <s v="FIR052116/22"/>
    <s v="AMSA"/>
    <x v="1"/>
  </r>
  <r>
    <x v="12"/>
    <s v="COMUNE DI PADERNO DUGNANO"/>
    <s v="COMUNE DI PADERNO DUGNANO - PIATTAFORMA ECOLOGICA"/>
    <x v="12"/>
    <x v="12"/>
    <s v="AUTOTRASPORTI BENDOTTI SRL"/>
    <s v="STENA RECYCLING - CAVENAGO"/>
    <s v="VIA SANTA MARIA IN CAMPO, 2 - CAVENAGO DI BRIANZA (MB)"/>
    <s v="R13"/>
    <n v="2480"/>
    <s v="TFCQ003609W"/>
    <s v="ECONORD"/>
    <x v="1"/>
  </r>
  <r>
    <x v="12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8200"/>
    <s v="A005085/23"/>
    <s v="AMSA"/>
    <x v="1"/>
  </r>
  <r>
    <x v="13"/>
    <s v="COMUNE DI PADERNO DUGNANO"/>
    <s v="COMUNE DI PADERNO DUGNANO"/>
    <x v="0"/>
    <x v="0"/>
    <s v="AMSA SPA"/>
    <s v="A2A AMBIENTE SPA - TERMOVALORIZZATORE SILLA 2"/>
    <s v="VIA LUCIO CORNELIO SILLA, 249 - MILANO (MI)"/>
    <s v="R01"/>
    <n v="500"/>
    <s v="FIR052089/22"/>
    <s v="AMSA"/>
    <x v="0"/>
  </r>
  <r>
    <x v="13"/>
    <s v="COMUNE DI PADERNO DUGNANO"/>
    <s v="COMUNE DI PADERNO DUGNANO"/>
    <x v="0"/>
    <x v="0"/>
    <s v="AMSA SPA"/>
    <s v="A2A AMBIENTE SPA - TERMOVALORIZZATORE SILLA 2"/>
    <s v="VIA LUCIO CORNELIO SILLA, 249 - MILANO (MI)"/>
    <s v="R01"/>
    <n v="7640"/>
    <s v="FIR052120/22"/>
    <s v="AMSA"/>
    <x v="0"/>
  </r>
  <r>
    <x v="13"/>
    <s v="COMUNE DI PADERNO DUGNANO"/>
    <s v="COMUNE DI PADERNO DUGNANO"/>
    <x v="0"/>
    <x v="0"/>
    <s v="AMSA SPA"/>
    <s v="A2A AMBIENTE SPA - TERMOVALORIZZATORE SILLA 2"/>
    <s v="VIA LUCIO CORNELIO SILLA, 249 - MILANO (MI)"/>
    <s v="R01"/>
    <n v="10360"/>
    <s v="FIR052125/22"/>
    <s v="AMSA"/>
    <x v="0"/>
  </r>
  <r>
    <x v="13"/>
    <s v="COMUNE DI PADERNO DUGNANO"/>
    <s v="COMUNE DI PADERNO DUGNANO - PIATTAFORMA ECOLOGICA"/>
    <x v="1"/>
    <x v="1"/>
    <s v="ECONORD SPA"/>
    <s v="ECONORD SPA"/>
    <s v="S.P. 113 KM 4,20, snc - COLOGNO MONZESE (MI)"/>
    <s v="R13"/>
    <n v="7920"/>
    <s v="A005036/23"/>
    <s v="AMSA"/>
    <x v="1"/>
  </r>
  <r>
    <x v="13"/>
    <s v="COMUNE DI PADERNO DUGNANO"/>
    <s v="COMUNE DI PADERNO DUGNANO"/>
    <x v="1"/>
    <x v="1"/>
    <s v="AMSA SPA"/>
    <s v="ECONORD SPA"/>
    <s v="VIA GORLA, 1551 - MOZZATE (CO)"/>
    <s v="R13"/>
    <n v="8850"/>
    <s v="FIR052124/22"/>
    <s v="AMSA"/>
    <x v="1"/>
  </r>
  <r>
    <x v="13"/>
    <s v="COMUNE DI PADERNO DUGNANO"/>
    <s v="COMUNE DI PADERNO DUGNANO"/>
    <x v="8"/>
    <x v="8"/>
    <s v="ECONORD SPA"/>
    <s v="ECONORD SPA"/>
    <s v="S.P. 113 KM 4,20, snc - COLOGNO MONZESE (MI)"/>
    <s v="R13"/>
    <n v="1880"/>
    <s v="A005060/23"/>
    <s v="AMSA"/>
    <x v="1"/>
  </r>
  <r>
    <x v="13"/>
    <s v="COMUNE DI PADERNO DUGNANO"/>
    <s v="COMUNE DI PADERNO DUGNANO"/>
    <x v="8"/>
    <x v="8"/>
    <s v="ECONORD SPA"/>
    <s v="ECONORD SPA"/>
    <s v="S.P. 113 KM 4,20, snc - COLOGNO MONZESE (MI)"/>
    <s v="R13"/>
    <n v="5280"/>
    <s v="A005061/23"/>
    <s v="AMSA"/>
    <x v="1"/>
  </r>
  <r>
    <x v="13"/>
    <s v="COMUNE DI PADERNO DUGNANO"/>
    <s v="COMUNE DI PADERNO DUGNANO"/>
    <x v="3"/>
    <x v="3"/>
    <s v="AMSA SPA"/>
    <s v="ECONORD SPA"/>
    <s v="VIA BOCCACCIO, snc - CARBONATE (CO)"/>
    <s v="R13"/>
    <n v="4120"/>
    <s v="FIR052123/22"/>
    <s v="AMSA"/>
    <x v="1"/>
  </r>
  <r>
    <x v="13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5780"/>
    <s v="A005326/23"/>
    <s v="ECONORD"/>
    <x v="1"/>
  </r>
  <r>
    <x v="13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2760"/>
    <s v="A005039/23"/>
    <s v="ECONORD"/>
    <x v="1"/>
  </r>
  <r>
    <x v="13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00"/>
    <s v="FIR052085/22"/>
    <s v="AMSA"/>
    <x v="1"/>
  </r>
  <r>
    <x v="13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360"/>
    <s v="A005069/23"/>
    <s v="AMSA"/>
    <x v="1"/>
  </r>
  <r>
    <x v="13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320"/>
    <s v="A005316/23"/>
    <s v="AMSA"/>
    <x v="1"/>
  </r>
  <r>
    <x v="13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360"/>
    <s v="A005317/23"/>
    <s v="AMSA"/>
    <x v="1"/>
  </r>
  <r>
    <x v="14"/>
    <s v="COMUNE DI PADERNO DUGNANO"/>
    <s v="COMUNE DI PADERNO DUGNANO"/>
    <x v="0"/>
    <x v="0"/>
    <s v="AMSA SPA"/>
    <s v="A2A AMBIENTE SPA - TERMOVALORIZZATORE SILLA 2"/>
    <s v="VIA LUCIO CORNELIO SILLA, 249 - MILANO (MI)"/>
    <s v="R01"/>
    <n v="14600"/>
    <s v="FIR052126/22"/>
    <s v="AMSA"/>
    <x v="0"/>
  </r>
  <r>
    <x v="14"/>
    <s v="COMUNE DI PADERNO DUGNANO"/>
    <s v="COMUNE DI PADERNO DUGNANO"/>
    <x v="1"/>
    <x v="1"/>
    <s v="AMSA SPA"/>
    <s v="ECONORD SPA"/>
    <s v="VIA GORLA, 1551 - MOZZATE (CO)"/>
    <s v="R13"/>
    <n v="7210"/>
    <s v="FIR052129/22"/>
    <s v="AMSA"/>
    <x v="1"/>
  </r>
  <r>
    <x v="14"/>
    <s v="COMUNE DI PADERNO DUGNANO"/>
    <s v="COMUNE DI PADERNO DUGNANO"/>
    <x v="9"/>
    <x v="9"/>
    <s v="ECONORD SPA"/>
    <s v="ECONORD SPA"/>
    <s v="VIA DON LUIGI MERONI, 56 - FIGINO SERENZA (CO)"/>
    <s v="R05"/>
    <n v="12880"/>
    <s v="A007330/23"/>
    <s v="AMSA"/>
    <x v="1"/>
  </r>
  <r>
    <x v="14"/>
    <s v="COMUNE DI PADERNO DUGNANO"/>
    <s v="COMUNE DI PADERNO DUGNANO - PIATTAFORMA ECOLOGICA"/>
    <x v="2"/>
    <x v="2"/>
    <s v="ECOLEGNO BRIANZA SRL"/>
    <s v="ECOLEGNO BRIANZA SRL"/>
    <s v="VIA NAVEDANO, 9/C - CUCCIAGO (CO)"/>
    <s v="R13"/>
    <n v="7920"/>
    <s v="XRIF1008805/21"/>
    <s v="ECONORD"/>
    <x v="1"/>
  </r>
  <r>
    <x v="14"/>
    <s v="COMUNE DI PADERNO DUGNANO"/>
    <s v="COMUNE DI PADERNO DUGNANO"/>
    <x v="3"/>
    <x v="3"/>
    <s v="AMSA SPA"/>
    <s v="ECONORD SPA"/>
    <s v="VIA BOCCACCIO, snc - CARBONATE (CO)"/>
    <s v="R13"/>
    <n v="4740"/>
    <s v="FIR052128/22"/>
    <s v="AMSA"/>
    <x v="1"/>
  </r>
  <r>
    <x v="14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5600"/>
    <s v="A005328/23"/>
    <s v="ECONORD"/>
    <x v="1"/>
  </r>
  <r>
    <x v="14"/>
    <s v="COMUNE DI PADERNO DUGNANO"/>
    <s v="COMUNE DI PADERNO DUGNANO"/>
    <x v="5"/>
    <x v="5"/>
    <s v="ECONORD SPA"/>
    <s v="AMSA SPA - TRASFERENZA - MUGGIANO"/>
    <s v="VIA LOMBARDI, 13 - MILANO (MI)"/>
    <s v="R13"/>
    <n v="7330"/>
    <s v="A 005340/23"/>
    <s v="AMSA"/>
    <x v="1"/>
  </r>
  <r>
    <x v="14"/>
    <s v="COMUNE DI PADERNO DUGNANO"/>
    <s v="COMUNE DI PADERNO DUGNANO"/>
    <x v="5"/>
    <x v="5"/>
    <s v="ECONORD SPA"/>
    <s v="AMSA SPA - TRASFERENZA - MUGGIANO"/>
    <s v="VIA LOMBARDI, 13 - MILANO (MI)"/>
    <s v="R13"/>
    <n v="7390"/>
    <s v="A 005341/23"/>
    <s v="AMSA"/>
    <x v="1"/>
  </r>
  <r>
    <x v="14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960"/>
    <s v="FIR052127/22"/>
    <s v="AMSA"/>
    <x v="1"/>
  </r>
  <r>
    <x v="14"/>
    <s v="COMUNE DI PADERNO DUGNANO"/>
    <s v="COMUNE DI PADERNO DUGNANO - PIATTAFORMA ECOLOGICA"/>
    <x v="15"/>
    <x v="15"/>
    <s v="AUTOTRASPORTI BENDOTTI SRL"/>
    <s v="S.E.VAL. SRL - COLICO"/>
    <s v="VIA LA CROCE, 10 - COLICO (LC)"/>
    <s v="R13"/>
    <n v="1890"/>
    <s v="TFCQ003645H"/>
    <s v="ECONORD"/>
    <x v="1"/>
  </r>
  <r>
    <x v="14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0360"/>
    <s v="A005346/23"/>
    <s v="AMSA"/>
    <x v="1"/>
  </r>
  <r>
    <x v="15"/>
    <s v="COMUNE DI PADERNO DUGNANO"/>
    <s v="COMUNE DI PADERNO DUGNANO - PIATTAFORMA ECOLOGICA"/>
    <x v="20"/>
    <x v="20"/>
    <s v="ECONORD SPA"/>
    <s v="GRANDI IMPIANTI ECOLOGICI SRL STOCCAGGIO"/>
    <s v="VIA PROVINCIALE, 19 - NOVEDRATE (CO)"/>
    <s v="D14"/>
    <n v="3720"/>
    <s v="A018699/23"/>
    <s v="ECONORD"/>
    <x v="1"/>
  </r>
  <r>
    <x v="15"/>
    <s v="COMUNE DI PADERNO DUGNANO"/>
    <s v="COMUNE DI PADERNO DUGNANO - PIATTAFORMA ECOLOGICA"/>
    <x v="21"/>
    <x v="21"/>
    <s v="ECONORD SPA"/>
    <s v="GRANDI IMPIANTI ECOLOGICI SRL STOCCAGGIO"/>
    <s v="VIA PROVINCIALE, 19 - NOVEDRATE (CO)"/>
    <s v="R12"/>
    <n v="190"/>
    <s v="A002850/23"/>
    <s v="ECONORD"/>
    <x v="1"/>
  </r>
  <r>
    <x v="15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6360"/>
    <s v="A007318/23"/>
    <s v="AMSA"/>
    <x v="0"/>
  </r>
  <r>
    <x v="15"/>
    <s v="COMUNE DI PADERNO DUGNANO"/>
    <s v="COMUNE DI PADERNO DUGNANO"/>
    <x v="0"/>
    <x v="0"/>
    <s v="AMSA SPA"/>
    <s v="A2A AMBIENTE SPA - TERMOVALORIZZATORE SILLA 2"/>
    <s v="VIA LUCIO CORNELIO SILLA, 249 - MILANO (MI)"/>
    <s v="R01"/>
    <n v="1860"/>
    <s v="FIR052090/22"/>
    <s v="AMSA"/>
    <x v="0"/>
  </r>
  <r>
    <x v="15"/>
    <s v="COMUNE DI PADERNO DUGNANO"/>
    <s v="COMUNE DI PADERNO DUGNANO"/>
    <x v="0"/>
    <x v="0"/>
    <s v="AMSA SPA"/>
    <s v="A2A AMBIENTE SPA - TERMOVALORIZZATORE SILLA 2"/>
    <s v="VIA LUCIO CORNELIO SILLA, 249 - MILANO (MI)"/>
    <s v="R01"/>
    <n v="2540"/>
    <s v="FIR052091/22"/>
    <s v="AMSA"/>
    <x v="0"/>
  </r>
  <r>
    <x v="15"/>
    <s v="COMUNE DI PADERNO DUGNANO"/>
    <s v="COMUNE DI PADERNO DUGNANO"/>
    <x v="0"/>
    <x v="0"/>
    <s v="AMSA SPA"/>
    <s v="A2A AMBIENTE SPA - TERMOVALORIZZATORE SILLA 2"/>
    <s v="VIA LUCIO CORNELIO SILLA, 249 - MILANO (MI)"/>
    <s v="R01"/>
    <n v="14680"/>
    <s v="FIR052137/22"/>
    <s v="AMSA"/>
    <x v="0"/>
  </r>
  <r>
    <x v="15"/>
    <s v="COMUNE DI PADERNO DUGNANO"/>
    <s v="COMUNE DI PADERNO DUGNANO"/>
    <x v="0"/>
    <x v="0"/>
    <s v="AMSA SPA"/>
    <s v="A2A AMBIENTE SPA - TERMOVALORIZZATORE SILLA 2"/>
    <s v="VIA LUCIO CORNELIO SILLA, 249 - MILANO (MI)"/>
    <s v="R01"/>
    <n v="7240"/>
    <s v="FIR052138/22"/>
    <s v="AMSA"/>
    <x v="0"/>
  </r>
  <r>
    <x v="15"/>
    <s v="COMUNE DI PADERNO DUGNANO"/>
    <s v="COMUNE DI PADERNO DUGNANO - PIATTAFORMA ECOLOGICA"/>
    <x v="1"/>
    <x v="1"/>
    <s v="ECONORD SPA"/>
    <s v="ECONORD SPA"/>
    <s v="S.P. 113 KM 4,20, snc - COLOGNO MONZESE (MI)"/>
    <s v="R13"/>
    <n v="6440"/>
    <s v="A005302/23"/>
    <s v="AMSA"/>
    <x v="1"/>
  </r>
  <r>
    <x v="15"/>
    <s v="COMUNE DI PADERNO DUGNANO"/>
    <s v="COMUNE DI PADERNO DUGNANO"/>
    <x v="1"/>
    <x v="1"/>
    <s v="AMSA SPA"/>
    <s v="ECONORD SPA"/>
    <s v="VIA GORLA, 1551 - MOZZATE (CO)"/>
    <s v="R13"/>
    <n v="6350"/>
    <s v="FIR052145/22"/>
    <s v="AMSA"/>
    <x v="1"/>
  </r>
  <r>
    <x v="15"/>
    <s v="COMUNE DI PADERNO DUGNANO"/>
    <s v="COMUNE DI PADERNO DUGNANO - PIATTAFORMA ECOLOGICA"/>
    <x v="8"/>
    <x v="8"/>
    <s v="ECONORD SPA"/>
    <s v="ECONORD SPA"/>
    <s v="S.P. 113 KM 4,20, snc - COLOGNO MONZESE (MI)"/>
    <s v="R13"/>
    <n v="6300"/>
    <s v="A005305/23"/>
    <s v="AMSA"/>
    <x v="1"/>
  </r>
  <r>
    <x v="15"/>
    <s v="COMUNE DI PADERNO DUGNANO"/>
    <s v="COMUNE DI PADERNO DUGNANO - PIATTAFORMA ECOLOGICA"/>
    <x v="22"/>
    <x v="22"/>
    <s v="VENANZIEFFE SRL"/>
    <s v="VENANZIEFFE SRL"/>
    <s v="VIALE LOMBARDIA , 62/64 - PARABIAGO (MI)"/>
    <s v="R13"/>
    <n v="520"/>
    <s v="LJLV000556K"/>
    <s v="ECONORD"/>
    <x v="1"/>
  </r>
  <r>
    <x v="15"/>
    <s v="COMUNE DI PADERNO DUGNANO"/>
    <s v="COMUNE DI PADERNO DUGNANO"/>
    <x v="23"/>
    <x v="23"/>
    <s v="DUE MAICH SERVIZI SRL"/>
    <s v="DUE MAICH SERVIZI SRL"/>
    <s v="VIA TONALE, 63 - MARNATE (VA)"/>
    <s v="R13"/>
    <n v="830"/>
    <s v="XIR09915/23"/>
    <s v="ECONORD"/>
    <x v="1"/>
  </r>
  <r>
    <x v="15"/>
    <s v="COMUNE DI PADERNO DUGNANO"/>
    <s v="COMUNE DI PADERNO DUGNANO - PIATTAFORMA ECOLOGICA"/>
    <x v="11"/>
    <x v="11"/>
    <s v="NICKEL STEEL ECOLOGY SRL"/>
    <s v="NICKEL STEEL ECOLOGY SRL"/>
    <s v="VIA MASSIMO D'ANTONA, 36 - CASSAGO BRIANZA (LC)"/>
    <s v="R13"/>
    <n v="5780"/>
    <s v="XRIF396007/23"/>
    <s v="ECONORD"/>
    <x v="1"/>
  </r>
  <r>
    <x v="15"/>
    <s v="COMUNE DI PADERNO DUGNANO"/>
    <s v="COMUNE DI PADERNO DUGNANO - PIATTAFORMA ECOLOGICA"/>
    <x v="16"/>
    <x v="16"/>
    <s v="ECONORD SPA"/>
    <s v="GRANDI IMPIANTI ECOLOGICI SRL STOCCAGGIO"/>
    <s v="VIA PROVINCIALE, 19 - NOVEDRATE (CO)"/>
    <s v="D14"/>
    <n v="189"/>
    <s v="A003286/23"/>
    <s v="ECONORD"/>
    <x v="1"/>
  </r>
  <r>
    <x v="15"/>
    <s v="COMUNE DI PADERNO DUGNANO"/>
    <s v="COMUNE DI PADERNO DUGNANO"/>
    <x v="16"/>
    <x v="16"/>
    <s v="ECONORD SPA"/>
    <s v="GRANDI IMPIANTI ECOLOGICI SRL STOCCAGGIO"/>
    <s v="VIA PROVINCIALE, 19 - NOVEDRATE (CO)"/>
    <s v="D14"/>
    <n v="170"/>
    <s v="A003289/23"/>
    <s v="ECONORD"/>
    <x v="1"/>
  </r>
  <r>
    <x v="15"/>
    <s v="COMUNE DI PADERNO DUGNANO"/>
    <s v="COMUNE DI PADERNO DUGNANO - PIATTAFORMA ECOLOGICA"/>
    <x v="2"/>
    <x v="2"/>
    <s v="ECOLEGNO BRIANZA SRL"/>
    <s v="ECOLEGNO BRIANZA SRL"/>
    <s v="VIA NAVEDANO, 9/C - CUCCIAGO (CO)"/>
    <s v="R13"/>
    <n v="8680"/>
    <s v="XRIF1008806/21"/>
    <s v="ECONORD"/>
    <x v="1"/>
  </r>
  <r>
    <x v="15"/>
    <s v="COMUNE DI PADERNO DUGNANO"/>
    <s v="COMUNE DI PADERNO DUGNANO - PIATTAFORMA ECOLOGICA"/>
    <x v="2"/>
    <x v="2"/>
    <s v="ECOLEGNO BRIANZA SRL"/>
    <s v="ECOLEGNO BRIANZA SRL"/>
    <s v="VIA NAVEDANO, 9/C - CUCCIAGO (CO)"/>
    <s v="R13"/>
    <n v="8580"/>
    <s v="XRIF1008976/21"/>
    <s v="ECONORD"/>
    <x v="1"/>
  </r>
  <r>
    <x v="15"/>
    <s v="COMUNE DI PADERNO DUGNANO"/>
    <s v="COMUNE DI PADERNO DUGNANO"/>
    <x v="3"/>
    <x v="3"/>
    <s v="AMSA SPA"/>
    <s v="ECONORD SPA"/>
    <s v="VIA BOCCACCIO, snc - CARBONATE (CO)"/>
    <s v="R13"/>
    <n v="3480"/>
    <s v="FIR052140/22"/>
    <s v="AMSA"/>
    <x v="1"/>
  </r>
  <r>
    <x v="15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2480"/>
    <s v="A005329/23"/>
    <s v="ECONORD"/>
    <x v="1"/>
  </r>
  <r>
    <x v="15"/>
    <s v="COMUNE DI PADERNO DUGNANO"/>
    <s v="COMUNE DI PADERNO DUGNANO"/>
    <x v="5"/>
    <x v="5"/>
    <s v="ECONORD SPA"/>
    <s v="AMSA SPA - TRASFERENZA - MUGGIANO"/>
    <s v="VIA LOMBARDI, 13 - MILANO (MI)"/>
    <s v="R13"/>
    <n v="6840"/>
    <s v="A 005342/23"/>
    <s v="AMSA"/>
    <x v="1"/>
  </r>
  <r>
    <x v="15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8120"/>
    <s v="FIR052122/22"/>
    <s v="AMSA"/>
    <x v="1"/>
  </r>
  <r>
    <x v="15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700"/>
    <s v="A005050/23"/>
    <s v="AMSA"/>
    <x v="1"/>
  </r>
  <r>
    <x v="15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2400"/>
    <s v="A005070/23"/>
    <s v="AMSA"/>
    <x v="1"/>
  </r>
  <r>
    <x v="16"/>
    <s v="COMUNE DI PADERNO DUGNANO"/>
    <s v="COMUNE DI PADERNO DUGNANO"/>
    <x v="0"/>
    <x v="0"/>
    <s v="AMSA SPA"/>
    <s v="A2A AMBIENTE SPA - TERMOVALORIZZATORE SILLA 2"/>
    <s v="VIA LUCIO CORNELIO SILLA, 249 - MILANO (MI)"/>
    <s v="R01"/>
    <n v="11440"/>
    <s v="FIR052142/22"/>
    <s v="AMSA"/>
    <x v="0"/>
  </r>
  <r>
    <x v="16"/>
    <s v="COMUNE DI PADERNO DUGNANO"/>
    <s v="COMUNE DI PADERNO DUGNANO"/>
    <x v="0"/>
    <x v="0"/>
    <s v="AMSA SPA"/>
    <s v="A2A AMBIENTE SPA - TERMOVALORIZZATORE SILLA 2"/>
    <s v="VIA LUCIO CORNELIO SILLA, 249 - MILANO (MI)"/>
    <s v="R01"/>
    <n v="6840"/>
    <s v="FIR052148/22"/>
    <s v="AMSA"/>
    <x v="0"/>
  </r>
  <r>
    <x v="16"/>
    <s v="COMUNE DI PADERNO DUGNANO"/>
    <s v="COMUNE DI PADERNO DUGNANO"/>
    <x v="1"/>
    <x v="1"/>
    <s v="AMSA SPA"/>
    <s v="ECONORD SPA"/>
    <s v="VIA GORLA, 1551 - MOZZATE (CO)"/>
    <s v="R13"/>
    <n v="7160"/>
    <s v="FIR052146/22"/>
    <s v="AMSA"/>
    <x v="1"/>
  </r>
  <r>
    <x v="16"/>
    <s v="COMUNE DI PADERNO DUGNANO"/>
    <s v="COMUNE DI PADERNO DUGNANO"/>
    <x v="8"/>
    <x v="8"/>
    <s v="ECONORD SPA"/>
    <s v="ECONORD SPA"/>
    <s v="S.P. 113 KM 4,20, snc - COLOGNO MONZESE (MI)"/>
    <s v="R13"/>
    <n v="4020"/>
    <s v="A005062/23"/>
    <s v="AMSA"/>
    <x v="1"/>
  </r>
  <r>
    <x v="16"/>
    <s v="COMUNE DI PADERNO DUGNANO"/>
    <s v="COMUNE DI PADERNO DUGNANO"/>
    <x v="8"/>
    <x v="8"/>
    <s v="ECONORD SPA"/>
    <s v="ECONORD SPA"/>
    <s v="S.P. 113 KM 4,20, snc - COLOGNO MONZESE (MI)"/>
    <s v="R13"/>
    <n v="3200"/>
    <s v="A005063/23"/>
    <s v="AMSA"/>
    <x v="1"/>
  </r>
  <r>
    <x v="16"/>
    <s v="COMUNE DI PADERNO DUGNANO"/>
    <s v="COMUNE DI PADERNO DUGNANO - PIATTAFORMA ECOLOGICA"/>
    <x v="8"/>
    <x v="8"/>
    <s v="ECONORD SPA"/>
    <s v="ECONORD SPA"/>
    <s v="S.P. 113 KM 4,20, snc - COLOGNO MONZESE (MI)"/>
    <s v="R13"/>
    <n v="4680"/>
    <s v="A007309/23"/>
    <s v="AMSA"/>
    <x v="1"/>
  </r>
  <r>
    <x v="16"/>
    <s v="COMUNE DI PADERNO DUGNANO"/>
    <s v="COMUNE DI PADERNO DUGNANO"/>
    <x v="3"/>
    <x v="3"/>
    <s v="AMSA SPA"/>
    <s v="ECONORD SPA"/>
    <s v="VIA BOCCACCIO, snc - CARBONATE (CO)"/>
    <s v="R13"/>
    <n v="3180"/>
    <s v="FIR052151/22"/>
    <s v="AMSA"/>
    <x v="1"/>
  </r>
  <r>
    <x v="16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2440"/>
    <s v="A005040/23"/>
    <s v="ECONORD"/>
    <x v="1"/>
  </r>
  <r>
    <x v="16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340"/>
    <s v="A005319/23"/>
    <s v="AMSA"/>
    <x v="1"/>
  </r>
  <r>
    <x v="16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9900"/>
    <s v="A005347/23"/>
    <s v="AMSA"/>
    <x v="1"/>
  </r>
  <r>
    <x v="17"/>
    <s v="COMUNE DI PADERNO DUGNANO"/>
    <s v="COMUNE DI PADERNO DUGNANO - PIATTAFORMA ECOLOGICA"/>
    <x v="10"/>
    <x v="10"/>
    <s v="TESAI SRL - TRASPORTI E SERVIZI AMBIENTALI PER L'IMPRESA"/>
    <s v="TESAI SRL"/>
    <s v="VIA CALVINO, 7 - RHO (MI)"/>
    <s v="R13"/>
    <n v="160"/>
    <s v="QPZD005569J"/>
    <s v="ECONORD"/>
    <x v="1"/>
  </r>
  <r>
    <x v="17"/>
    <s v="COMUNE DI PADERNO DUGNANO"/>
    <s v="COMUNE DI PADERNO DUGNANO"/>
    <x v="0"/>
    <x v="0"/>
    <s v="AMSA SPA"/>
    <s v="A2A AMBIENTE SPA - TERMOVALORIZZATORE SILLA 2"/>
    <s v="VIA LUCIO CORNELIO SILLA, 249 - MILANO (MI)"/>
    <s v="R01"/>
    <n v="2620"/>
    <s v="FIR052132/22"/>
    <s v="AMSA"/>
    <x v="0"/>
  </r>
  <r>
    <x v="17"/>
    <s v="COMUNE DI PADERNO DUGNANO"/>
    <s v="COMUNE DI PADERNO DUGNANO"/>
    <x v="0"/>
    <x v="0"/>
    <s v="AMSA SPA"/>
    <s v="A2A AMBIENTE SPA - TERMOVALORIZZATORE SILLA 2"/>
    <s v="VIA LUCIO CORNELIO SILLA, 249 - MILANO (MI)"/>
    <s v="R01"/>
    <n v="1760"/>
    <s v="FIR052133/22"/>
    <s v="AMSA"/>
    <x v="0"/>
  </r>
  <r>
    <x v="17"/>
    <s v="COMUNE DI PADERNO DUGNANO"/>
    <s v="COMUNE DI PADERNO DUGNANO"/>
    <x v="0"/>
    <x v="0"/>
    <s v="AMSA SPA"/>
    <s v="A2A AMBIENTE SPA - TERMOVALORIZZATORE SILLA 2"/>
    <s v="VIA LUCIO CORNELIO SILLA, 249 - MILANO (MI)"/>
    <s v="R01"/>
    <n v="14120"/>
    <s v="FIR052143/22"/>
    <s v="AMSA"/>
    <x v="0"/>
  </r>
  <r>
    <x v="17"/>
    <s v="COMUNE DI PADERNO DUGNANO"/>
    <s v="COMUNE DI PADERNO DUGNANO"/>
    <x v="0"/>
    <x v="0"/>
    <s v="AMSA SPA"/>
    <s v="A2A AMBIENTE SPA - TERMOVALORIZZATORE SILLA 2"/>
    <s v="VIA LUCIO CORNELIO SILLA, 249 - MILANO (MI)"/>
    <s v="R01"/>
    <n v="11520"/>
    <s v="FIR052149/22"/>
    <s v="AMSA"/>
    <x v="0"/>
  </r>
  <r>
    <x v="17"/>
    <s v="COMUNE DI PADERNO DUGNANO"/>
    <s v="COMUNE DI PADERNO DUGNANO"/>
    <x v="1"/>
    <x v="1"/>
    <s v="AMSA SPA"/>
    <s v="ECONORD SPA"/>
    <s v="VIA GORLA, 1551 - MOZZATE (CO)"/>
    <s v="R13"/>
    <n v="9560"/>
    <s v="FIR052147/22"/>
    <s v="AMSA"/>
    <x v="1"/>
  </r>
  <r>
    <x v="17"/>
    <s v="COMUNE DI PADERNO DUGNANO"/>
    <s v="COMUNE DI PADERNO DUGNANO - PIATTAFORMA ECOLOGICA"/>
    <x v="14"/>
    <x v="14"/>
    <s v="ECONORD SPA"/>
    <s v="A2A AMBIENTE SPA - IMPIANTO DI BUCCINASCO"/>
    <s v="VIA ALESSANDRO VOLTA, 14 - BUCCINASCO (MI)"/>
    <s v="R13"/>
    <n v="2340"/>
    <s v="A005033/23"/>
    <s v="AMSA"/>
    <x v="1"/>
  </r>
  <r>
    <x v="17"/>
    <s v="COMUNE DI PADERNO DUGNANO"/>
    <s v="COMUNE DI PADERNO DUGNANO - PIATTAFORMA ECOLOGICA"/>
    <x v="2"/>
    <x v="2"/>
    <s v="ECOLEGNO BRIANZA SRL"/>
    <s v="ECOLEGNO BRIANZA SRL"/>
    <s v="VIA NAVEDANO, 9/C - CUCCIAGO (CO)"/>
    <s v="R13"/>
    <n v="6980"/>
    <s v="XRIF1008977/21"/>
    <s v="ECONORD"/>
    <x v="1"/>
  </r>
  <r>
    <x v="17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3580"/>
    <s v="A005330/23"/>
    <s v="ECONORD"/>
    <x v="1"/>
  </r>
  <r>
    <x v="17"/>
    <s v="COMUNE DI PADERNO DUGNANO"/>
    <s v="COMUNE DI PADERNO DUGNANO"/>
    <x v="5"/>
    <x v="5"/>
    <s v="ECONORD SPA"/>
    <s v="AMSA SPA - TRASFERENZA - MUGGIANO"/>
    <s v="VIA LOMBARDI, 13 - MILANO (MI)"/>
    <s v="R13"/>
    <n v="5310"/>
    <s v="A 005343/23"/>
    <s v="AMSA"/>
    <x v="1"/>
  </r>
  <r>
    <x v="17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020"/>
    <s v="FIR052139/22"/>
    <s v="AMSA"/>
    <x v="1"/>
  </r>
  <r>
    <x v="17"/>
    <s v="COMUNE DI PADERNO DUGNANO"/>
    <s v="COMUNE DI PADERNO DUGNANO - PIATTAFORMA ECOLOGICA"/>
    <x v="12"/>
    <x v="12"/>
    <s v="SETRA SRL"/>
    <s v="S.E.VAL. SRL - COLICO"/>
    <s v="VIA LA CROCE, 10 - COLICO (LC)"/>
    <s v="R13"/>
    <n v="1800"/>
    <s v="FIR0007782/23"/>
    <s v="ECONORD"/>
    <x v="1"/>
  </r>
  <r>
    <x v="17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2800"/>
    <s v="A005318/23"/>
    <s v="AMSA"/>
    <x v="1"/>
  </r>
  <r>
    <x v="18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8300"/>
    <s v="A005337/23"/>
    <s v="AMSA"/>
    <x v="0"/>
  </r>
  <r>
    <x v="18"/>
    <s v="COMUNE DI PADERNO DUGNANO"/>
    <s v="COMUNE DI PADERNO DUGNANO"/>
    <x v="0"/>
    <x v="0"/>
    <s v="AMSA SPA"/>
    <s v="A2A AMBIENTE SPA - TERMOVALORIZZATORE SILLA 2"/>
    <s v="VIA LUCIO CORNELIO SILLA, 249 - MILANO (MI)"/>
    <s v="R01"/>
    <n v="13440"/>
    <s v="FIR052144/22"/>
    <s v="AMSA"/>
    <x v="0"/>
  </r>
  <r>
    <x v="18"/>
    <s v="COMUNE DI PADERNO DUGNANO"/>
    <s v="COMUNE DI PADERNO DUGNANO"/>
    <x v="0"/>
    <x v="0"/>
    <s v="AMSA SPA"/>
    <s v="A2A AMBIENTE SPA - TERMOVALORIZZATORE SILLA 2"/>
    <s v="VIA LUCIO CORNELIO SILLA, 249 - MILANO (MI)"/>
    <s v="R01"/>
    <n v="10800"/>
    <s v="FIR052154/22"/>
    <s v="AMSA"/>
    <x v="0"/>
  </r>
  <r>
    <x v="18"/>
    <s v="COMUNE DI PADERNO DUGNANO"/>
    <s v="COMUNE DI PADERNO DUGNANO - PIATTAFORMA ECOLOGICA"/>
    <x v="7"/>
    <x v="7"/>
    <s v="ECONORD SPA"/>
    <s v="CAVA FUSI SRL"/>
    <s v="ATE G4, SNC - GERENZANO (VA)"/>
    <s v="R13"/>
    <n v="6780"/>
    <s v="A005052/23"/>
    <s v="ECONORD"/>
    <x v="1"/>
  </r>
  <r>
    <x v="18"/>
    <s v="COMUNE DI PADERNO DUGNANO"/>
    <s v="COMUNE DI PADERNO DUGNANO - PIATTAFORMA ECOLOGICA"/>
    <x v="1"/>
    <x v="1"/>
    <s v="ECONORD SPA"/>
    <s v="ECONORD SPA"/>
    <s v="S.P. 113 KM 4,20, snc - COLOGNO MONZESE (MI)"/>
    <s v="R13"/>
    <n v="4480"/>
    <s v="A005303/23"/>
    <s v="AMSA"/>
    <x v="1"/>
  </r>
  <r>
    <x v="18"/>
    <s v="COMUNE DI PADERNO DUGNANO"/>
    <s v="COMUNE DI PADERNO DUGNANO"/>
    <x v="1"/>
    <x v="1"/>
    <s v="AMSA SPA"/>
    <s v="ECONORD SPA"/>
    <s v="VIA GORLA, 1551 - MOZZATE (CO)"/>
    <s v="R13"/>
    <n v="9650"/>
    <s v="FIR052141/22"/>
    <s v="AMSA"/>
    <x v="1"/>
  </r>
  <r>
    <x v="18"/>
    <s v="COMUNE DI PADERNO DUGNANO"/>
    <s v="COMUNE DI PADERNO DUGNANO - PIATTAFORMA ECOLOGICA"/>
    <x v="8"/>
    <x v="8"/>
    <s v="ECONORD SPA"/>
    <s v="VERDEAMBIENTE SRL"/>
    <s v="VIA STRADA DI MEZZO, 65 - CIRIMIDO (CO)"/>
    <s v="R13"/>
    <n v="5400"/>
    <s v="A005480/23"/>
    <s v="AMSA"/>
    <x v="1"/>
  </r>
  <r>
    <x v="18"/>
    <s v="COMUNE DI PADERNO DUGNANO"/>
    <s v="COMUNE DI PADERNO DUGNANO - PIATTAFORMA ECOLOGICA"/>
    <x v="2"/>
    <x v="2"/>
    <s v="ECOLEGNO BRIANZA SRL"/>
    <s v="ECOLEGNO BRIANZA SRL"/>
    <s v="VIA NAVEDANO, 9/C - CUCCIAGO (CO)"/>
    <s v="R13"/>
    <n v="8240"/>
    <s v="XRIF1008978/21"/>
    <s v="ECONORD"/>
    <x v="1"/>
  </r>
  <r>
    <x v="18"/>
    <s v="COMUNE DI PADERNO DUGNANO"/>
    <s v="COMUNE DI PADERNO DUGNANO"/>
    <x v="3"/>
    <x v="3"/>
    <s v="AMSA SPA"/>
    <s v="ECONORD SPA"/>
    <s v="VIA BOCCACCIO, snc - CARBONATE (CO)"/>
    <s v="R13"/>
    <n v="4480"/>
    <s v="FIR052153/22"/>
    <s v="AMSA"/>
    <x v="1"/>
  </r>
  <r>
    <x v="18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2500"/>
    <s v="A005331/23"/>
    <s v="ECONORD"/>
    <x v="1"/>
  </r>
  <r>
    <x v="18"/>
    <s v="COMUNE DI PADERNO DUGNANO"/>
    <s v="COMUNE DI PADERNO DUGNANO"/>
    <x v="5"/>
    <x v="5"/>
    <s v="ECONORD SPA"/>
    <s v="AMSA SPA - TRASFERENZA - MUGGIANO"/>
    <s v="VIA LOMBARDI, 13 - MILANO (MI)"/>
    <s v="R13"/>
    <n v="5870"/>
    <s v="A 005344/23"/>
    <s v="AMSA"/>
    <x v="1"/>
  </r>
  <r>
    <x v="18"/>
    <s v="COMUNE DI PADERNO DUGNANO"/>
    <s v="COMUNE DI PADERNO DUGNANO"/>
    <x v="5"/>
    <x v="5"/>
    <s v="ECONORD SPA"/>
    <s v="AMSA SPA - TRASFERENZA - MUGGIANO"/>
    <s v="VIA LOMBARDI, 13 - MILANO (MI)"/>
    <s v="R13"/>
    <n v="5180"/>
    <s v="A 005345 /23"/>
    <s v="AMSA"/>
    <x v="1"/>
  </r>
  <r>
    <x v="18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3880"/>
    <s v="FIR052150/22"/>
    <s v="AMSA"/>
    <x v="1"/>
  </r>
  <r>
    <x v="18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360"/>
    <s v="A005320/23"/>
    <s v="AMSA"/>
    <x v="1"/>
  </r>
  <r>
    <x v="18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6760"/>
    <s v="A005348/23"/>
    <s v="AMSA"/>
    <x v="1"/>
  </r>
  <r>
    <x v="19"/>
    <s v="COMUNE DI PADERNO DUGNANO"/>
    <s v="COMUNE DI PADERNO DUGNANO - PIATTAFORMA ECOLOGICA"/>
    <x v="24"/>
    <x v="24"/>
    <s v="ECONORD SPA"/>
    <s v="EUROVETRO SRL"/>
    <s v="VIA PRIMO MAGGIO , 12 - ORIGGIO (VA)"/>
    <s v="R13"/>
    <n v="9400"/>
    <s v="A005495/23"/>
    <s v="ECONORD"/>
    <x v="1"/>
  </r>
  <r>
    <x v="19"/>
    <s v="COMUNE DI PADERNO DUGNANO"/>
    <s v="COMUNE DI PADERNO DUGNANO"/>
    <x v="0"/>
    <x v="0"/>
    <s v="AMSA SPA"/>
    <s v="A2A AMBIENTE SPA - TERMOVALORIZZATORE SILLA 2"/>
    <s v="VIA LUCIO CORNELIO SILLA, 249 - MILANO (MI)"/>
    <s v="R01"/>
    <n v="13720"/>
    <s v="FIR052155/22"/>
    <s v="AMSA"/>
    <x v="0"/>
  </r>
  <r>
    <x v="19"/>
    <s v="COMUNE DI PADERNO DUGNANO"/>
    <s v="COMUNE DI PADERNO DUGNANO"/>
    <x v="0"/>
    <x v="0"/>
    <s v="AMSA SPA"/>
    <s v="A2A AMBIENTE SPA - TERMOVALORIZZATORE SILLA 2"/>
    <s v="VIA LUCIO CORNELIO SILLA, 249 - MILANO (MI)"/>
    <s v="R01"/>
    <n v="10620"/>
    <s v="FIR052166/22"/>
    <s v="AMSA"/>
    <x v="0"/>
  </r>
  <r>
    <x v="19"/>
    <s v="COMUNE DI PADERNO DUGNANO"/>
    <s v="COMUNE DI PADERNO DUGNANO - PIATTAFORMA ECOLOGICA"/>
    <x v="1"/>
    <x v="1"/>
    <s v="ECONORD SPA"/>
    <s v="ECONORD SPA"/>
    <s v="S.P. 113 KM 4,20, snc - COLOGNO MONZESE (MI)"/>
    <s v="R13"/>
    <n v="6820"/>
    <s v="A005304/23"/>
    <s v="AMSA"/>
    <x v="1"/>
  </r>
  <r>
    <x v="19"/>
    <s v="COMUNE DI PADERNO DUGNANO"/>
    <s v="COMUNE DI PADERNO DUGNANO"/>
    <x v="1"/>
    <x v="1"/>
    <s v="AMSA SPA"/>
    <s v="ECONORD SPA"/>
    <s v="VIA GORLA, 1551 - MOZZATE (CO)"/>
    <s v="R13"/>
    <n v="9550"/>
    <s v="FIR052152/22"/>
    <s v="AMSA"/>
    <x v="1"/>
  </r>
  <r>
    <x v="19"/>
    <s v="COMUNE DI PADERNO DUGNANO"/>
    <s v="COMUNE DI PADERNO DUGNANO"/>
    <x v="8"/>
    <x v="8"/>
    <s v="ECONORD SPA"/>
    <s v="VERDEAMBIENTE SRL"/>
    <s v="VIA STRADA DI MEZZO, 65 - CIRIMIDO (CO)"/>
    <s v="R13"/>
    <n v="3400"/>
    <s v="A005476/23"/>
    <s v="AMSA"/>
    <x v="1"/>
  </r>
  <r>
    <x v="19"/>
    <s v="COMUNE DI PADERNO DUGNANO"/>
    <s v="COMUNE DI PADERNO DUGNANO - PIATTAFORMA ECOLOGICA"/>
    <x v="8"/>
    <x v="8"/>
    <s v="ECONORD SPA"/>
    <s v="VERDEAMBIENTE SRL"/>
    <s v="VIA STRADA DI MEZZO, 65 - CIRIMIDO (CO)"/>
    <s v="R13"/>
    <n v="6060"/>
    <s v="A005481/23"/>
    <s v="AMSA"/>
    <x v="1"/>
  </r>
  <r>
    <x v="19"/>
    <s v="COMUNE DI PADERNO DUGNANO"/>
    <s v="COMUNE DI PADERNO DUGNANO"/>
    <x v="9"/>
    <x v="9"/>
    <s v="ECONORD SPA"/>
    <s v="ECONORD SPA"/>
    <s v="VIA DON LUIGI MERONI, 56 - FIGINO SERENZA (CO)"/>
    <s v="R05"/>
    <n v="12540"/>
    <s v="A007331/23"/>
    <s v="AMSA"/>
    <x v="1"/>
  </r>
  <r>
    <x v="19"/>
    <s v="COMUNE DI PADERNO DUGNANO"/>
    <s v="COMUNE DI PADERNO DUGNANO"/>
    <x v="3"/>
    <x v="3"/>
    <s v="AMSA SPA"/>
    <s v="ECONORD SPA"/>
    <s v="VIA BOCCACCIO, snc - CARBONATE (CO)"/>
    <s v="R13"/>
    <n v="4320"/>
    <s v="FIR052157/22"/>
    <s v="AMSA"/>
    <x v="1"/>
  </r>
  <r>
    <x v="19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2640"/>
    <s v="A005496/23"/>
    <s v="ECONORD"/>
    <x v="1"/>
  </r>
  <r>
    <x v="19"/>
    <s v="COMUNE DI PADERNO DUGNANO"/>
    <s v="COMUNE DI PADERNO DUGNANO"/>
    <x v="5"/>
    <x v="5"/>
    <s v="ECONORD SPA"/>
    <s v="AMSA SPA - TRASFERENZA - MUGGIANO"/>
    <s v="VIA LOMBARDI, 13 - MILANO (MI)"/>
    <s v="R13"/>
    <n v="7720"/>
    <s v="A 016004/23"/>
    <s v="AMSA"/>
    <x v="1"/>
  </r>
  <r>
    <x v="19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980"/>
    <s v="A005335/23"/>
    <s v="AMSA"/>
    <x v="1"/>
  </r>
  <r>
    <x v="19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580"/>
    <s v="A005336/23"/>
    <s v="AMSA"/>
    <x v="1"/>
  </r>
  <r>
    <x v="20"/>
    <s v="COMUNE DI PADERNO DUGNANO"/>
    <s v="COMUNE DI PADERNO DUGNANO"/>
    <x v="0"/>
    <x v="0"/>
    <s v="AMSA SPA"/>
    <s v="A2A AMBIENTE SPA - TERMOVALORIZZATORE SILLA 2"/>
    <s v="VIA LUCIO CORNELIO SILLA, 249 - MILANO (MI)"/>
    <s v="R01"/>
    <n v="1780"/>
    <s v="FIR052134/22"/>
    <s v="AMSA"/>
    <x v="0"/>
  </r>
  <r>
    <x v="20"/>
    <s v="COMUNE DI PADERNO DUGNANO"/>
    <s v="COMUNE DI PADERNO DUGNANO"/>
    <x v="0"/>
    <x v="0"/>
    <s v="AMSA SPA"/>
    <s v="A2A AMBIENTE SPA - TERMOVALORIZZATORE SILLA 2"/>
    <s v="VIA LUCIO CORNELIO SILLA, 249 - MILANO (MI)"/>
    <s v="R01"/>
    <n v="8460"/>
    <s v="FIR052168/22"/>
    <s v="AMSA"/>
    <x v="0"/>
  </r>
  <r>
    <x v="20"/>
    <s v="COMUNE DI PADERNO DUGNANO"/>
    <s v="COMUNE DI PADERNO DUGNANO"/>
    <x v="0"/>
    <x v="0"/>
    <s v="AMSA SPA"/>
    <s v="A2A AMBIENTE SPA - TERMOVALORIZZATORE SILLA 2"/>
    <s v="VIA LUCIO CORNELIO SILLA, 249 - MILANO (MI)"/>
    <s v="R01"/>
    <n v="12680"/>
    <s v="FIR052169/22"/>
    <s v="AMSA"/>
    <x v="0"/>
  </r>
  <r>
    <x v="20"/>
    <s v="COMUNE DI PADERNO DUGNANO"/>
    <s v="COMUNE DI PADERNO DUGNANO"/>
    <x v="1"/>
    <x v="1"/>
    <s v="AMSA SPA"/>
    <s v="ECONORD SPA"/>
    <s v="VIA GORLA, 1551 - MOZZATE (CO)"/>
    <s v="R13"/>
    <n v="7700"/>
    <s v="FIR052158/22"/>
    <s v="AMSA"/>
    <x v="1"/>
  </r>
  <r>
    <x v="20"/>
    <s v="COMUNE DI PADERNO DUGNANO"/>
    <s v="COMUNE DI PADERNO DUGNANO"/>
    <x v="3"/>
    <x v="3"/>
    <s v="AMSA SPA"/>
    <s v="ECONORD SPA"/>
    <s v="VIA BOCCACCIO, snc - CARBONATE (CO)"/>
    <s v="R13"/>
    <n v="3860"/>
    <s v="FIR052171/22"/>
    <s v="AMSA"/>
    <x v="1"/>
  </r>
  <r>
    <x v="20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4800"/>
    <s v="A005497/23"/>
    <s v="ECONORD"/>
    <x v="1"/>
  </r>
  <r>
    <x v="20"/>
    <s v="COMUNE DI PADERNO DUGNANO"/>
    <s v="COMUNE DI PADERNO DUGNANO"/>
    <x v="5"/>
    <x v="5"/>
    <s v="ECONORD SPA"/>
    <s v="AMSA SPA - TRASFERENZA - MUGGIANO"/>
    <s v="VIA LOMBARDI, 13 - MILANO (MI)"/>
    <s v="R13"/>
    <n v="7840"/>
    <s v="A 016005 /23"/>
    <s v="AMSA"/>
    <x v="1"/>
  </r>
  <r>
    <x v="20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3100"/>
    <s v="A005310/23"/>
    <s v="ECONORD"/>
    <x v="1"/>
  </r>
  <r>
    <x v="20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980"/>
    <s v="FIR052130/22"/>
    <s v="AMSA"/>
    <x v="1"/>
  </r>
  <r>
    <x v="20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460"/>
    <s v="FIR052156/22"/>
    <s v="AMSA"/>
    <x v="1"/>
  </r>
  <r>
    <x v="20"/>
    <s v="COMUNE DI PADERNO DUGNANO"/>
    <s v="COMUNE DI PADERNO DUGNANO - PIATTAFORMA ECOLOGICA"/>
    <x v="15"/>
    <x v="15"/>
    <s v="SETRA SRL"/>
    <s v="S.E.VAL. SRL - COLICO"/>
    <s v="VIA LA CROCE, 10 - COLICO (LC)"/>
    <s v="R13"/>
    <n v="2020"/>
    <s v="FIR0007931/23"/>
    <s v="ECONORD"/>
    <x v="1"/>
  </r>
  <r>
    <x v="20"/>
    <s v="COMUNE DI PADERNO DUGNANO"/>
    <s v="COMUNE DI PADERNO DUGNANO - PIATTAFORMA ECOLOGICA"/>
    <x v="12"/>
    <x v="12"/>
    <s v="SETRA SRL"/>
    <s v="STENA RECYCLING - CAVENAGO"/>
    <s v="VIA SANTA MARIA IN CAMPO, 2 - CAVENAGO DI BRIANZA (MB)"/>
    <s v="R13"/>
    <n v="3040"/>
    <s v="FIR0007930/23"/>
    <s v="ECONORD"/>
    <x v="1"/>
  </r>
  <r>
    <x v="20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180"/>
    <s v="A005321/23"/>
    <s v="AMSA"/>
    <x v="1"/>
  </r>
  <r>
    <x v="20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9900"/>
    <s v="A016011/23"/>
    <s v="AMSA"/>
    <x v="1"/>
  </r>
  <r>
    <x v="21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5280"/>
    <s v="A005338/23"/>
    <s v="AMSA"/>
    <x v="0"/>
  </r>
  <r>
    <x v="21"/>
    <s v="COMUNE DI PADERNO DUGNANO"/>
    <s v="COMUNE DI PADERNO DUGNANO"/>
    <x v="0"/>
    <x v="0"/>
    <s v="AMSA SPA"/>
    <s v="A2A AMBIENTE SPA - TERMOVALORIZZATORE SILLA 2"/>
    <s v="VIA LUCIO CORNELIO SILLA, 249 - MILANO (MI)"/>
    <s v="R01"/>
    <n v="1200"/>
    <s v="FIR052135/22"/>
    <s v="AMSA"/>
    <x v="0"/>
  </r>
  <r>
    <x v="21"/>
    <s v="COMUNE DI PADERNO DUGNANO"/>
    <s v="COMUNE DI PADERNO DUGNANO"/>
    <x v="0"/>
    <x v="0"/>
    <s v="AMSA SPA"/>
    <s v="A2A AMBIENTE SPA - TERMOVALORIZZATORE SILLA 2"/>
    <s v="VIA LUCIO CORNELIO SILLA, 249 - MILANO (MI)"/>
    <s v="R01"/>
    <n v="3280"/>
    <s v="FIR052136/22"/>
    <s v="AMSA"/>
    <x v="0"/>
  </r>
  <r>
    <x v="21"/>
    <s v="COMUNE DI PADERNO DUGNANO"/>
    <s v="COMUNE DI PADERNO DUGNANO"/>
    <x v="0"/>
    <x v="0"/>
    <s v="AMSA SPA"/>
    <s v="A2A AMBIENTE SPA - TERMOVALORIZZATORE SILLA 2"/>
    <s v="VIA LUCIO CORNELIO SILLA, 249 - MILANO (MI)"/>
    <s v="R01"/>
    <n v="6880"/>
    <s v="FIR052173/22"/>
    <s v="AMSA"/>
    <x v="0"/>
  </r>
  <r>
    <x v="21"/>
    <s v="COMUNE DI PADERNO DUGNANO"/>
    <s v="COMUNE DI PADERNO DUGNANO"/>
    <x v="0"/>
    <x v="0"/>
    <s v="AMSA SPA"/>
    <s v="A2A AMBIENTE SPA - TERMOVALORIZZATORE SILLA 2"/>
    <s v="VIA LUCIO CORNELIO SILLA, 249 - MILANO (MI)"/>
    <s v="R01"/>
    <n v="12920"/>
    <s v="FIR052174/22"/>
    <s v="AMSA"/>
    <x v="0"/>
  </r>
  <r>
    <x v="21"/>
    <s v="COMUNE DI PADERNO DUGNANO"/>
    <s v="COMUNE DI PADERNO DUGNANO - PIATTAFORMA ECOLOGICA"/>
    <x v="7"/>
    <x v="7"/>
    <s v="ECONORD SPA"/>
    <s v="CAVA FUSI SRL"/>
    <s v="ATE G4, SNC - GERENZANO (VA)"/>
    <s v="R13"/>
    <n v="8440"/>
    <s v="A005324/23"/>
    <s v="ECONORD"/>
    <x v="1"/>
  </r>
  <r>
    <x v="21"/>
    <s v="COMUNE DI PADERNO DUGNANO"/>
    <s v="COMUNE DI PADERNO DUGNANO - PIATTAFORMA ECOLOGICA"/>
    <x v="1"/>
    <x v="1"/>
    <s v="ECONORD SPA"/>
    <s v="ECONORD SPA"/>
    <s v="S.P. 113 KM 4,20, snc - COLOGNO MONZESE (MI)"/>
    <s v="R13"/>
    <n v="5020"/>
    <s v="A005484/23"/>
    <s v="AMSA"/>
    <x v="1"/>
  </r>
  <r>
    <x v="21"/>
    <s v="COMUNE DI PADERNO DUGNANO"/>
    <s v="COMUNE DI PADERNO DUGNANO - PIATTAFORMA ECOLOGICA"/>
    <x v="11"/>
    <x v="11"/>
    <s v="NICKEL STEEL ECOLOGY SRL"/>
    <s v="NICKEL STEEL ECOLOGY SRL"/>
    <s v="VIA MASSIMO D'ANTONA, 36 - CASSAGO BRIANZA (LC)"/>
    <s v="R13"/>
    <n v="7500"/>
    <s v="XRIF395870/23"/>
    <s v="ECONORD"/>
    <x v="1"/>
  </r>
  <r>
    <x v="21"/>
    <s v="COMUNE DI PADERNO DUGNANO"/>
    <s v="COMUNE DI PADERNO DUGNANO - PIATTAFORMA ECOLOGICA"/>
    <x v="2"/>
    <x v="2"/>
    <s v="TRASPORTI DELTA S.R.L."/>
    <s v="ECOLEGNO BRIANZA SRL"/>
    <s v="VIA NAVEDANO, 9/C - CUCCIAGO (CO)"/>
    <s v="R13"/>
    <n v="13540"/>
    <s v="FIR145197/18"/>
    <s v="ECONORD"/>
    <x v="1"/>
  </r>
  <r>
    <x v="21"/>
    <s v="COMUNE DI PADERNO DUGNANO"/>
    <s v="COMUNE DI PADERNO DUGNANO - PIATTAFORMA ECOLOGICA"/>
    <x v="2"/>
    <x v="2"/>
    <s v="ECOLEGNO BRIANZA SRL"/>
    <s v="ECOLEGNO BRIANZA SRL"/>
    <s v="VIA NAVEDANO, 9/C - CUCCIAGO (CO)"/>
    <s v="R13"/>
    <n v="9660"/>
    <s v="XRIF1008979/21"/>
    <s v="ECONORD"/>
    <x v="1"/>
  </r>
  <r>
    <x v="21"/>
    <s v="COMUNE DI PADERNO DUGNANO"/>
    <s v="COMUNE DI PADERNO DUGNANO"/>
    <x v="3"/>
    <x v="3"/>
    <s v="AMSA SPA"/>
    <s v="ECONORD SPA"/>
    <s v="VIA BOCCACCIO, snc - CARBONATE (CO)"/>
    <s v="R13"/>
    <n v="3520"/>
    <s v="FIR052176/22"/>
    <s v="AMSA"/>
    <x v="1"/>
  </r>
  <r>
    <x v="21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2080"/>
    <s v="A005498/23"/>
    <s v="ECONORD"/>
    <x v="1"/>
  </r>
  <r>
    <x v="21"/>
    <s v="COMUNE DI PADERNO DUGNANO"/>
    <s v="COMUNE DI PADERNO DUGNANO"/>
    <x v="5"/>
    <x v="5"/>
    <s v="ECONORD SPA"/>
    <s v="AMSA SPA - TRASFERENZA - MUGGIANO"/>
    <s v="VIA LOMBARDI, 13 - MILANO (MI)"/>
    <s v="R13"/>
    <n v="6210"/>
    <s v="A 016006 /23"/>
    <s v="AMSA"/>
    <x v="1"/>
  </r>
  <r>
    <x v="21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460"/>
    <s v="FIR052170/22"/>
    <s v="AMSA"/>
    <x v="1"/>
  </r>
  <r>
    <x v="21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3200"/>
    <s v="A016002/23"/>
    <s v="AMSA"/>
    <x v="1"/>
  </r>
  <r>
    <x v="21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7020"/>
    <s v="A016012/23"/>
    <s v="AMSA"/>
    <x v="1"/>
  </r>
  <r>
    <x v="22"/>
    <s v="COMUNE DI PADERNO DUGNANO"/>
    <s v="COMUNE DI PADERNO DUGNANO"/>
    <x v="0"/>
    <x v="0"/>
    <s v="AMSA SPA"/>
    <s v="A2A AMBIENTE SPA - TERMOVALORIZZATORE SILLA 2"/>
    <s v="VIA LUCIO CORNELIO SILLA, 249 - MILANO (MI)"/>
    <s v="R01"/>
    <n v="5140"/>
    <s v="FIR052178/22"/>
    <s v="AMSA"/>
    <x v="0"/>
  </r>
  <r>
    <x v="22"/>
    <s v="COMUNE DI PADERNO DUGNANO"/>
    <s v="COMUNE DI PADERNO DUGNANO"/>
    <x v="0"/>
    <x v="0"/>
    <s v="AMSA SPA"/>
    <s v="A2A AMBIENTE SPA - TERMOVALORIZZATORE SILLA 2"/>
    <s v="VIA LUCIO CORNELIO SILLA, 249 - MILANO (MI)"/>
    <s v="R01"/>
    <n v="120"/>
    <s v="FIR052180/22"/>
    <s v="AMSA"/>
    <x v="0"/>
  </r>
  <r>
    <x v="22"/>
    <s v="COMUNE DI PADERNO DUGNANO"/>
    <s v="COMUNE DI PADERNO DUGNANO"/>
    <x v="1"/>
    <x v="1"/>
    <s v="AMSA SPA"/>
    <s v="ECONORD SPA"/>
    <s v="VIA GORLA, 1551 - MOZZATE (CO)"/>
    <s v="R13"/>
    <n v="12130"/>
    <s v="FIR052167/22"/>
    <s v="AMSA"/>
    <x v="1"/>
  </r>
  <r>
    <x v="22"/>
    <s v="COMUNE DI PADERNO DUGNANO"/>
    <s v="COMUNE DI PADERNO DUGNANO"/>
    <x v="8"/>
    <x v="8"/>
    <s v="ECONORD SPA"/>
    <s v="VERDEAMBIENTE SRL"/>
    <s v="VIA STRADA DI MEZZO, 65 - CIRIMIDO (CO)"/>
    <s v="R13"/>
    <n v="4460"/>
    <s v="A005477/23"/>
    <s v="AMSA"/>
    <x v="1"/>
  </r>
  <r>
    <x v="22"/>
    <s v="COMUNE DI PADERNO DUGNANO"/>
    <s v="COMUNE DI PADERNO DUGNANO - PIATTAFORMA ECOLOGICA"/>
    <x v="8"/>
    <x v="8"/>
    <s v="ECONORD SPA"/>
    <s v="VERDEAMBIENTE SRL"/>
    <s v="VIA STRADA DI MEZZO, 65 - CIRIMIDO (CO)"/>
    <s v="R13"/>
    <n v="5280"/>
    <s v="A005483/23"/>
    <s v="AMSA"/>
    <x v="1"/>
  </r>
  <r>
    <x v="22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2620"/>
    <s v="A005311/23"/>
    <s v="ECONORD"/>
    <x v="1"/>
  </r>
  <r>
    <x v="22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280"/>
    <s v="A005322/23"/>
    <s v="AMSA"/>
    <x v="1"/>
  </r>
  <r>
    <x v="22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220"/>
    <s v="A005489/23"/>
    <s v="AMSA"/>
    <x v="1"/>
  </r>
  <r>
    <x v="22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5700"/>
    <s v="A016013/23"/>
    <s v="AMSA"/>
    <x v="1"/>
  </r>
  <r>
    <x v="23"/>
    <s v="COMUNE DI PADERNO DUGNANO"/>
    <s v="COMUNE DI PADERNO DUGNANO"/>
    <x v="0"/>
    <x v="0"/>
    <s v="AMSA SPA"/>
    <s v="A2A AMBIENTE SPA - TERMOVALORIZZATORE SILLA 2"/>
    <s v="VIA LUCIO CORNELIO SILLA, 249 - MILANO (MI)"/>
    <s v="R01"/>
    <n v="8500"/>
    <s v="FIR052179/22"/>
    <s v="AMSA"/>
    <x v="0"/>
  </r>
  <r>
    <x v="23"/>
    <s v="COMUNE DI PADERNO DUGNANO"/>
    <s v="COMUNE DI PADERNO DUGNANO"/>
    <x v="0"/>
    <x v="0"/>
    <s v="AMSA SPA"/>
    <s v="A2A AMBIENTE SPA - TERMOVALORIZZATORE SILLA 2"/>
    <s v="VIA LUCIO CORNELIO SILLA, 249 - MILANO (MI)"/>
    <s v="R01"/>
    <n v="11140"/>
    <s v="FIR052186/22"/>
    <s v="AMSA"/>
    <x v="0"/>
  </r>
  <r>
    <x v="23"/>
    <s v="COMUNE DI PADERNO DUGNANO"/>
    <s v="COMUNE DI PADERNO DUGNANO"/>
    <x v="0"/>
    <x v="0"/>
    <s v="AMSA SPA"/>
    <s v="A2A AMBIENTE SPA - TERMOVALORIZZATORE SILLA 2"/>
    <s v="VIA LUCIO CORNELIO SILLA, 249 - MILANO (MI)"/>
    <s v="R01"/>
    <n v="4740"/>
    <s v="FIR052187/22"/>
    <s v="AMSA"/>
    <x v="0"/>
  </r>
  <r>
    <x v="23"/>
    <s v="COMUNE DI PADERNO DUGNANO"/>
    <s v="COMUNE DI PADERNO DUGNANO - PIATTAFORMA ECOLOGICA"/>
    <x v="1"/>
    <x v="1"/>
    <s v="ECONORD SPA"/>
    <s v="ECONORD SPA"/>
    <s v="S.P. 113 KM 4,20, snc - COLOGNO MONZESE (MI)"/>
    <s v="R13"/>
    <n v="6640"/>
    <s v="A005485/23"/>
    <s v="AMSA"/>
    <x v="1"/>
  </r>
  <r>
    <x v="23"/>
    <s v="COMUNE DI PADERNO DUGNANO"/>
    <s v="COMUNE DI PADERNO DUGNANO"/>
    <x v="1"/>
    <x v="1"/>
    <s v="AMSA SPA"/>
    <s v="ECONORD SPA"/>
    <s v="VIA GORLA, 1551 - MOZZATE (CO)"/>
    <s v="R13"/>
    <n v="9980"/>
    <s v="FIR052172/22"/>
    <s v="AMSA"/>
    <x v="1"/>
  </r>
  <r>
    <x v="23"/>
    <s v="COMUNE DI PADERNO DUGNANO"/>
    <s v="COMUNE DI PADERNO DUGNANO - PIATTAFORMA ECOLOGICA"/>
    <x v="8"/>
    <x v="8"/>
    <s v="ECONORD SPA"/>
    <s v="VERDEAMBIENTE SRL"/>
    <s v="VIA STRADA DI MEZZO, 65 - CIRIMIDO (CO)"/>
    <s v="R13"/>
    <n v="4900"/>
    <s v="A005482/23"/>
    <s v="AMSA"/>
    <x v="1"/>
  </r>
  <r>
    <x v="23"/>
    <s v="COMUNE DI PADERNO DUGNANO"/>
    <s v="COMUNE DI PADERNO DUGNANO - PIATTAFORMA ECOLOGICA"/>
    <x v="14"/>
    <x v="14"/>
    <s v="ECONORD SPA"/>
    <s v="A2A AMBIENTE SPA - IMPIANTO DI BUCCINASCO"/>
    <s v="VIA ALESSANDRO VOLTA, 14 - BUCCINASCO (MI)"/>
    <s v="R13"/>
    <n v="3100"/>
    <s v="A005300/23"/>
    <s v="AMSA"/>
    <x v="1"/>
  </r>
  <r>
    <x v="23"/>
    <s v="COMUNE DI PADERNO DUGNANO"/>
    <s v="COMUNE DI PADERNO DUGNANO - PIATTAFORMA ECOLOGICA"/>
    <x v="2"/>
    <x v="2"/>
    <s v="ECOLEGNO BRIANZA SRL"/>
    <s v="ECOLEGNO BRIANZA SRL"/>
    <s v="VIA NAVEDANO, 9/C - CUCCIAGO (CO)"/>
    <s v="R13"/>
    <n v="9120"/>
    <s v="XRIF1008981/21"/>
    <s v="ECONORD"/>
    <x v="1"/>
  </r>
  <r>
    <x v="23"/>
    <s v="COMUNE DI PADERNO DUGNANO"/>
    <s v="COMUNE DI PADERNO DUGNANO"/>
    <x v="3"/>
    <x v="3"/>
    <s v="AMSA SPA"/>
    <s v="ECONORD SPA"/>
    <s v="VIA BOCCACCIO, snc - CARBONATE (CO)"/>
    <s v="R13"/>
    <n v="4660"/>
    <s v="FIR052184/22"/>
    <s v="AMSA"/>
    <x v="1"/>
  </r>
  <r>
    <x v="23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3880"/>
    <s v="A005499/23"/>
    <s v="ECONORD"/>
    <x v="1"/>
  </r>
  <r>
    <x v="23"/>
    <s v="COMUNE DI PADERNO DUGNANO"/>
    <s v="COMUNE DI PADERNO DUGNANO"/>
    <x v="5"/>
    <x v="5"/>
    <s v="ECONORD SPA"/>
    <s v="AMSA SPA - TRASFERENZA - MUGGIANO"/>
    <s v="VIA LOMBARDI, 13 - MILANO (MI)"/>
    <s v="R13"/>
    <n v="6540"/>
    <s v="A 016007/23"/>
    <s v="AMSA"/>
    <x v="1"/>
  </r>
  <r>
    <x v="23"/>
    <s v="COMUNE DI PADERNO DUGNANO"/>
    <s v="COMUNE DI PADERNO DUGNANO"/>
    <x v="5"/>
    <x v="5"/>
    <s v="ECONORD SPA"/>
    <s v="AMSA SPA - TRASFERENZA - MUGGIANO"/>
    <s v="VIA LOMBARDI, 13 - MILANO (MI)"/>
    <s v="R13"/>
    <n v="5420"/>
    <s v="A 016008/23"/>
    <s v="AMSA"/>
    <x v="1"/>
  </r>
  <r>
    <x v="23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300"/>
    <s v="FIR052175/22"/>
    <s v="AMSA"/>
    <x v="1"/>
  </r>
  <r>
    <x v="23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5120"/>
    <s v="A005490/23"/>
    <s v="AMSA"/>
    <x v="1"/>
  </r>
  <r>
    <x v="24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8880"/>
    <s v="A005339/23"/>
    <s v="AMSA"/>
    <x v="0"/>
  </r>
  <r>
    <x v="24"/>
    <s v="COMUNE DI PADERNO DUGNANO"/>
    <s v="COMUNE DI PADERNO DUGNANO"/>
    <x v="0"/>
    <x v="0"/>
    <s v="AMSA SPA"/>
    <s v="A2A AMBIENTE SPA - TERMOVALORIZZATORE SILLA 2"/>
    <s v="VIA LUCIO CORNELIO SILLA, 249 - MILANO (MI)"/>
    <s v="R01"/>
    <n v="3520"/>
    <s v="FIR052161/22"/>
    <s v="AMSA"/>
    <x v="0"/>
  </r>
  <r>
    <x v="24"/>
    <s v="COMUNE DI PADERNO DUGNANO"/>
    <s v="COMUNE DI PADERNO DUGNANO"/>
    <x v="0"/>
    <x v="0"/>
    <s v="AMSA SPA"/>
    <s v="A2A AMBIENTE SPA - TERMOVALORIZZATORE SILLA 2"/>
    <s v="VIA LUCIO CORNELIO SILLA, 249 - MILANO (MI)"/>
    <s v="R01"/>
    <n v="2440"/>
    <s v="FIR052162/22"/>
    <s v="AMSA"/>
    <x v="0"/>
  </r>
  <r>
    <x v="24"/>
    <s v="COMUNE DI PADERNO DUGNANO"/>
    <s v="COMUNE DI PADERNO DUGNANO"/>
    <x v="0"/>
    <x v="0"/>
    <s v="AMSA SPA"/>
    <s v="A2A AMBIENTE SPA - TERMOVALORIZZATORE SILLA 2"/>
    <s v="VIA LUCIO CORNELIO SILLA, 249 - MILANO (MI)"/>
    <s v="R01"/>
    <n v="10860"/>
    <s v="FIR052181/22"/>
    <s v="AMSA"/>
    <x v="0"/>
  </r>
  <r>
    <x v="24"/>
    <s v="COMUNE DI PADERNO DUGNANO"/>
    <s v="COMUNE DI PADERNO DUGNANO"/>
    <x v="0"/>
    <x v="0"/>
    <s v="AMSA SPA"/>
    <s v="A2A AMBIENTE SPA - TERMOVALORIZZATORE SILLA 2"/>
    <s v="VIA LUCIO CORNELIO SILLA, 249 - MILANO (MI)"/>
    <s v="R01"/>
    <n v="9600"/>
    <s v="FIR052188/22"/>
    <s v="AMSA"/>
    <x v="0"/>
  </r>
  <r>
    <x v="24"/>
    <s v="COMUNE DI PADERNO DUGNANO"/>
    <s v="COMUNE DI PADERNO DUGNANO"/>
    <x v="0"/>
    <x v="0"/>
    <s v="AMSA SPA"/>
    <s v="A2A AMBIENTE SPA - TERMOVALORIZZATORE SILLA 2"/>
    <s v="VIA LUCIO CORNELIO SILLA, 249 - MILANO (MI)"/>
    <s v="R01"/>
    <n v="11800"/>
    <s v="FIR052192/22"/>
    <s v="AMSA"/>
    <x v="0"/>
  </r>
  <r>
    <x v="24"/>
    <s v="COMUNE DI PADERNO DUGNANO"/>
    <s v="COMUNE DI PADERNO DUGNANO"/>
    <x v="1"/>
    <x v="1"/>
    <s v="AMSA SPA"/>
    <s v="ECONORD SPA"/>
    <s v="VIA GORLA, 1551 - MOZZATE (CO)"/>
    <s v="R13"/>
    <n v="9700"/>
    <s v="FIR052177/22"/>
    <s v="AMSA"/>
    <x v="1"/>
  </r>
  <r>
    <x v="24"/>
    <s v="COMUNE DI PADERNO DUGNANO"/>
    <s v="COMUNE DI PADERNO DUGNANO - PIATTAFORMA ECOLOGICA"/>
    <x v="8"/>
    <x v="8"/>
    <s v="ECONORD SPA"/>
    <s v="VERDEAMBIENTE SRL"/>
    <s v="VIA STRADA DI MEZZO, 65 - CIRIMIDO (CO)"/>
    <s v="R13"/>
    <n v="5060"/>
    <s v="A016111/23"/>
    <s v="AMSA"/>
    <x v="1"/>
  </r>
  <r>
    <x v="24"/>
    <s v="COMUNE DI PADERNO DUGNANO"/>
    <s v="COMUNE DI PADERNO DUGNANO - PIATTAFORMA ECOLOGICA"/>
    <x v="2"/>
    <x v="2"/>
    <s v="ECOLEGNO BRIANZA SRL"/>
    <s v="ECOLEGNO BRIANZA SRL"/>
    <s v="VIA NAVEDANO, 9/C - CUCCIAGO (CO)"/>
    <s v="R13"/>
    <n v="8660"/>
    <s v="XRIF1008982/21"/>
    <s v="ECONORD"/>
    <x v="1"/>
  </r>
  <r>
    <x v="24"/>
    <s v="COMUNE DI PADERNO DUGNANO"/>
    <s v="COMUNE DI PADERNO DUGNANO"/>
    <x v="3"/>
    <x v="3"/>
    <s v="AMSA SPA"/>
    <s v="ECONORD SPA"/>
    <s v="VIA BOCCACCIO, snc - CARBONATE (CO)"/>
    <s v="R13"/>
    <n v="3980"/>
    <s v="FIR052185/22"/>
    <s v="AMSA"/>
    <x v="1"/>
  </r>
  <r>
    <x v="24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2860"/>
    <s v="A005500/23"/>
    <s v="ECONORD"/>
    <x v="1"/>
  </r>
  <r>
    <x v="24"/>
    <s v="COMUNE DI PADERNO DUGNANO"/>
    <s v="COMUNE DI PADERNO DUGNANO"/>
    <x v="5"/>
    <x v="5"/>
    <s v="ECONORD SPA"/>
    <s v="AMSA SPA - TRASFERENZA - MUGGIANO"/>
    <s v="VIA LOMBARDI, 13 - MILANO (MI)"/>
    <s v="R13"/>
    <n v="4640"/>
    <s v="A 016009 /23"/>
    <s v="AMSA"/>
    <x v="1"/>
  </r>
  <r>
    <x v="24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3420"/>
    <s v="FIR052182/22"/>
    <s v="AMSA"/>
    <x v="1"/>
  </r>
  <r>
    <x v="24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200"/>
    <s v="A005491/23"/>
    <s v="AMSA"/>
    <x v="1"/>
  </r>
  <r>
    <x v="24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7460"/>
    <s v="A016014/23"/>
    <s v="AMSA"/>
    <x v="1"/>
  </r>
  <r>
    <x v="25"/>
    <s v="COMUNE DI PADERNO DUGNANO"/>
    <s v="COMUNE DI PADERNO DUGNANO"/>
    <x v="0"/>
    <x v="0"/>
    <s v="AMSA SPA"/>
    <s v="A2A AMBIENTE SPA - TERMOVALORIZZATORE SILLA 2"/>
    <s v="VIA LUCIO CORNELIO SILLA, 249 - MILANO (MI)"/>
    <s v="R01"/>
    <n v="780"/>
    <s v="FIR052163/22"/>
    <s v="AMSA"/>
    <x v="0"/>
  </r>
  <r>
    <x v="25"/>
    <s v="COMUNE DI PADERNO DUGNANO"/>
    <s v="COMUNE DI PADERNO DUGNANO"/>
    <x v="0"/>
    <x v="0"/>
    <s v="AMSA SPA"/>
    <s v="A2A AMBIENTE SPA - TERMOVALORIZZATORE SILLA 2"/>
    <s v="VIA LUCIO CORNELIO SILLA, 249 - MILANO (MI)"/>
    <s v="R01"/>
    <n v="10640"/>
    <s v="FIR052193/22"/>
    <s v="AMSA"/>
    <x v="0"/>
  </r>
  <r>
    <x v="25"/>
    <s v="COMUNE DI PADERNO DUGNANO"/>
    <s v="COMUNE DI PADERNO DUGNANO"/>
    <x v="0"/>
    <x v="0"/>
    <s v="AMSA SPA"/>
    <s v="A2A AMBIENTE SPA - TERMOVALORIZZATORE SILLA 2"/>
    <s v="VIA LUCIO CORNELIO SILLA, 249 - MILANO (MI)"/>
    <s v="R01"/>
    <n v="9300"/>
    <s v="FIR052196/22"/>
    <s v="AMSA"/>
    <x v="0"/>
  </r>
  <r>
    <x v="25"/>
    <s v="COMUNE DI PADERNO DUGNANO"/>
    <s v="COMUNE DI PADERNO DUGNANO - PIATTAFORMA ECOLOGICA"/>
    <x v="7"/>
    <x v="7"/>
    <s v="ECONORD SPA"/>
    <s v="CAVA FUSI SRL"/>
    <s v="ATE G4, SNC - GERENZANO (VA)"/>
    <s v="R13"/>
    <n v="8220"/>
    <s v="A005325/23"/>
    <s v="ECONORD"/>
    <x v="1"/>
  </r>
  <r>
    <x v="25"/>
    <s v="COMUNE DI PADERNO DUGNANO"/>
    <s v="COMUNE DI PADERNO DUGNANO - PIATTAFORMA ECOLOGICA"/>
    <x v="1"/>
    <x v="1"/>
    <s v="ECONORD SPA"/>
    <s v="ECONORD SPA"/>
    <s v="S.P. 113 KM 4,20, snc - COLOGNO MONZESE (MI)"/>
    <s v="R13"/>
    <n v="7220"/>
    <s v="A005486/23"/>
    <s v="AMSA"/>
    <x v="1"/>
  </r>
  <r>
    <x v="25"/>
    <s v="COMUNE DI PADERNO DUGNANO"/>
    <s v="COMUNE DI PADERNO DUGNANO"/>
    <x v="1"/>
    <x v="1"/>
    <s v="AMSA SPA"/>
    <s v="ECONORD SPA"/>
    <s v="VIA GORLA, 1551 - MOZZATE (CO)"/>
    <s v="R13"/>
    <n v="8120"/>
    <s v="FIR052191/22"/>
    <s v="AMSA"/>
    <x v="1"/>
  </r>
  <r>
    <x v="25"/>
    <s v="COMUNE DI PADERNO DUGNANO"/>
    <s v="COMUNE DI PADERNO DUGNANO"/>
    <x v="8"/>
    <x v="8"/>
    <s v="ECONORD SPA"/>
    <s v="VERDEAMBIENTE SRL"/>
    <s v="VIA STRADA DI MEZZO, 65 - CIRIMIDO (CO)"/>
    <s v="R13"/>
    <n v="3160"/>
    <s v="A005478/23"/>
    <s v="AMSA"/>
    <x v="1"/>
  </r>
  <r>
    <x v="25"/>
    <s v="COMUNE DI PADERNO DUGNANO"/>
    <s v="COMUNE DI PADERNO DUGNANO - PIATTAFORMA ECOLOGICA"/>
    <x v="14"/>
    <x v="14"/>
    <s v="ECONORD SPA"/>
    <s v="A2A AMBIENTE SPA - IMPIANTO DI BUCCINASCO"/>
    <s v="VIA ALESSANDRO VOLTA, 14 - BUCCINASCO (MI)"/>
    <s v="R13"/>
    <n v="2840"/>
    <s v="A005301/23"/>
    <s v="AMSA"/>
    <x v="1"/>
  </r>
  <r>
    <x v="25"/>
    <s v="COMUNE DI PADERNO DUGNANO"/>
    <s v="COMUNE DI PADERNO DUGNANO - PIATTAFORMA ECOLOGICA"/>
    <x v="2"/>
    <x v="2"/>
    <s v="ECOLEGNO BRIANZA SRL"/>
    <s v="ECOLEGNO BRIANZA SRL"/>
    <s v="VIA NAVEDANO, 9/C - CUCCIAGO (CO)"/>
    <s v="R13"/>
    <n v="10520"/>
    <s v="XRIF1008983/21"/>
    <s v="ECONORD"/>
    <x v="1"/>
  </r>
  <r>
    <x v="25"/>
    <s v="COMUNE DI PADERNO DUGNANO"/>
    <s v="COMUNE DI PADERNO DUGNANO"/>
    <x v="3"/>
    <x v="3"/>
    <s v="AMSA SPA"/>
    <s v="ECONORD SPA"/>
    <s v="VIA BOCCACCIO, snc - CARBONATE (CO)"/>
    <s v="R13"/>
    <n v="2780"/>
    <s v="FIR052190/22"/>
    <s v="AMSA"/>
    <x v="1"/>
  </r>
  <r>
    <x v="25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3720"/>
    <s v="A016001/23"/>
    <s v="ECONORD"/>
    <x v="1"/>
  </r>
  <r>
    <x v="25"/>
    <s v="COMUNE DI PADERNO DUGNANO"/>
    <s v="COMUNE DI PADERNO DUGNANO"/>
    <x v="5"/>
    <x v="5"/>
    <s v="ECONORD SPA"/>
    <s v="AMSA SPA - TRASFERENZA - MUGGIANO"/>
    <s v="VIA LOMBARDI, 13 - MILANO (MI)"/>
    <s v="R13"/>
    <n v="7970"/>
    <s v="A 016010/23"/>
    <s v="AMSA"/>
    <x v="1"/>
  </r>
  <r>
    <x v="25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2480"/>
    <s v="A005312/23"/>
    <s v="ECONORD"/>
    <x v="1"/>
  </r>
  <r>
    <x v="25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660"/>
    <s v="FIR052131/22"/>
    <s v="AMSA"/>
    <x v="1"/>
  </r>
  <r>
    <x v="25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4480"/>
    <s v="A016158/23"/>
    <s v="AMSA"/>
    <x v="1"/>
  </r>
  <r>
    <x v="25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400"/>
    <s v="A016159/23"/>
    <s v="AMSA"/>
    <x v="1"/>
  </r>
  <r>
    <x v="26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5920"/>
    <s v="A016128/23"/>
    <s v="ECONORD"/>
    <x v="1"/>
  </r>
  <r>
    <x v="26"/>
    <s v="COMUNE DI PADERNO DUGNANO"/>
    <s v="COMUNE DI PADERNO DUGNANO"/>
    <x v="3"/>
    <x v="3"/>
    <s v="AMSA SPA"/>
    <s v="ECONORD SPA"/>
    <s v="VIA BOCCACCIO, snc - CARBONATE (CO)"/>
    <s v="R13"/>
    <n v="4400"/>
    <s v="FIR052198/22"/>
    <s v="AMSA"/>
    <x v="1"/>
  </r>
  <r>
    <x v="26"/>
    <s v="COMUNE DI PADERNO DUGNANO"/>
    <s v="COMUNE DI PADERNO DUGNANO"/>
    <x v="5"/>
    <x v="5"/>
    <s v="ECONORD SPA"/>
    <s v="AMSA SPA - TRASFERENZA - MUGGIANO"/>
    <s v="VIA LOMBARDI, 13 - MILANO (MI)"/>
    <s v="R13"/>
    <n v="7980"/>
    <s v="A 016151/23"/>
    <s v="AMSA"/>
    <x v="1"/>
  </r>
  <r>
    <x v="26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860"/>
    <s v="FIR052159/22"/>
    <s v="AMSA"/>
    <x v="1"/>
  </r>
  <r>
    <x v="26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6400"/>
    <s v="FIR052183/22"/>
    <s v="AMSA"/>
    <x v="1"/>
  </r>
  <r>
    <x v="26"/>
    <s v="COMUNE DI PADERNO DUGNANO"/>
    <s v="COMUNE DI PADERNO DUGNANO"/>
    <x v="16"/>
    <x v="16"/>
    <s v="ECONORD SPA"/>
    <s v="GRANDI IMPIANTI ECOLOGICI SRL STOCCAGGIO"/>
    <s v="VIA PROVINCIALE, 19 - NOVEDRATE (CO)"/>
    <s v="D14"/>
    <n v="163"/>
    <s v="A003290/23"/>
    <s v="ECONORD"/>
    <x v="1"/>
  </r>
  <r>
    <x v="26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4960"/>
    <s v="A007319/23"/>
    <s v="AMSA"/>
    <x v="0"/>
  </r>
  <r>
    <x v="26"/>
    <s v="COMUNE DI PADERNO DUGNANO"/>
    <s v="COMUNE DI PADERNO DUGNANO"/>
    <x v="0"/>
    <x v="0"/>
    <s v="AMSA SPA"/>
    <s v="A2A AMBIENTE SPA - TERMOVALORIZZATORE SILLA 2"/>
    <s v="VIA LUCIO CORNELIO SILLA, 249 - MILANO (MI)"/>
    <s v="R01"/>
    <n v="13280"/>
    <s v="FIR052194/22"/>
    <s v="AMSA"/>
    <x v="0"/>
  </r>
  <r>
    <x v="26"/>
    <s v="COMUNE DI PADERNO DUGNANO"/>
    <s v="COMUNE DI PADERNO DUGNANO"/>
    <x v="0"/>
    <x v="0"/>
    <s v="AMSA SPA"/>
    <s v="A2A AMBIENTE SPA - TERMOVALORIZZATORE SILLA 2"/>
    <s v="VIA LUCIO CORNELIO SILLA, 249 - MILANO (MI)"/>
    <s v="R01"/>
    <n v="7160"/>
    <s v="FIR052200/22"/>
    <s v="AMSA"/>
    <x v="0"/>
  </r>
  <r>
    <x v="26"/>
    <s v="COMUNE DI PADERNO DUGNANO"/>
    <s v="COMUNE DI PADERNO DUGNANO"/>
    <x v="9"/>
    <x v="9"/>
    <s v="ECONORD SPA"/>
    <s v="ECONORD SPA"/>
    <s v="VIA DON LUIGI MERONI, 56 - FIGINO SERENZA (CO)"/>
    <s v="R05"/>
    <n v="12340"/>
    <s v="A005349/23"/>
    <s v="AMSA"/>
    <x v="1"/>
  </r>
  <r>
    <x v="26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3820"/>
    <s v="A016003/23"/>
    <s v="AMSA"/>
    <x v="1"/>
  </r>
  <r>
    <x v="26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2680"/>
    <s v="A016160/23"/>
    <s v="AMSA"/>
    <x v="1"/>
  </r>
  <r>
    <x v="27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1540"/>
    <s v="A016129/23"/>
    <s v="ECONORD"/>
    <x v="1"/>
  </r>
  <r>
    <x v="27"/>
    <s v="COMUNE DI PADERNO DUGNANO"/>
    <s v="COMUNE DI PADERNO DUGNANO"/>
    <x v="5"/>
    <x v="5"/>
    <s v="ECONORD SPA"/>
    <s v="AMSA SPA - TRASFERENZA - MUGGIANO"/>
    <s v="VIA LOMBARDI, 13 - MILANO (MI)"/>
    <s v="R13"/>
    <n v="5740"/>
    <s v="A 016152/23"/>
    <s v="AMSA"/>
    <x v="1"/>
  </r>
  <r>
    <x v="27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620"/>
    <s v="FIR052189/22"/>
    <s v="AMSA"/>
    <x v="1"/>
  </r>
  <r>
    <x v="27"/>
    <s v="COMUNE DI PADERNO DUGNANO"/>
    <s v="COMUNE DI PADERNO DUGNANO"/>
    <x v="1"/>
    <x v="1"/>
    <s v="AMSA SPA"/>
    <s v="ECONORD SPA"/>
    <s v="VIA GORLA, 1551 - MOZZATE (CO)"/>
    <s v="R13"/>
    <n v="10060"/>
    <s v="FIR052199/22"/>
    <s v="AMSA"/>
    <x v="1"/>
  </r>
  <r>
    <x v="27"/>
    <s v="COMUNE DI PADERNO DUGNANO"/>
    <s v="COMUNE DI PADERNO DUGNANO"/>
    <x v="17"/>
    <x v="17"/>
    <s v="ECONORD SPA"/>
    <s v="GRANDI IMPIANTI ECOLOGICI SRL STOCCAGGIO"/>
    <s v="VIA PROVINCIALE, 19 - NOVEDRATE (CO)"/>
    <s v="R13"/>
    <n v="370"/>
    <s v="A0168819/22"/>
    <s v="ECONORD"/>
    <x v="1"/>
  </r>
  <r>
    <x v="27"/>
    <s v="COMUNE DI PADERNO DUGNANO"/>
    <s v="COMUNE DI PADERNO DUGNANO"/>
    <x v="0"/>
    <x v="0"/>
    <s v="AMSA SPA"/>
    <s v="A2A AMBIENTE SPA - TERMOVALORIZZATORE SILLA 2"/>
    <s v="VIA LUCIO CORNELIO SILLA, 249 - MILANO (MI)"/>
    <s v="R01"/>
    <n v="1620"/>
    <s v="FIR052164/22"/>
    <s v="AMSA"/>
    <x v="0"/>
  </r>
  <r>
    <x v="27"/>
    <s v="COMUNE DI PADERNO DUGNANO"/>
    <s v="COMUNE DI PADERNO DUGNANO"/>
    <x v="0"/>
    <x v="0"/>
    <s v="AMSA SPA"/>
    <s v="A2A AMBIENTE SPA - TERMOVALORIZZATORE SILLA 2"/>
    <s v="VIA LUCIO CORNELIO SILLA, 249 - MILANO (MI)"/>
    <s v="R01"/>
    <n v="2620"/>
    <s v="FIR052165/22"/>
    <s v="AMSA"/>
    <x v="0"/>
  </r>
  <r>
    <x v="27"/>
    <s v="COMUNE DI PADERNO DUGNANO"/>
    <s v="COMUNE DI PADERNO DUGNANO"/>
    <x v="0"/>
    <x v="0"/>
    <s v="AMSA SPA"/>
    <s v="A2A AMBIENTE SPA - TERMOVALORIZZATORE SILLA 2"/>
    <s v="VIA LUCIO CORNELIO SILLA, 249 - MILANO (MI)"/>
    <s v="R01"/>
    <n v="12520"/>
    <s v="FIR052195/22"/>
    <s v="AMSA"/>
    <x v="0"/>
  </r>
  <r>
    <x v="27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4840"/>
    <s v="A016161/23"/>
    <s v="AMSA"/>
    <x v="1"/>
  </r>
  <r>
    <x v="28"/>
    <s v="COMUNE DI PADERNO DUGNANO"/>
    <s v="COMUNE DI PADERNO DUGNANO"/>
    <x v="3"/>
    <x v="3"/>
    <s v="AMSA SPA"/>
    <s v="ECONORD SPA"/>
    <s v="VIA BOCCACCIO, snc - CARBONATE (CO)"/>
    <s v="R13"/>
    <n v="4840"/>
    <s v="FIR052203/22"/>
    <s v="AMSA"/>
    <x v="1"/>
  </r>
  <r>
    <x v="28"/>
    <s v="COMUNE DI PADERNO DUGNANO"/>
    <s v="COMUNE DI PADERNO DUGNANO"/>
    <x v="5"/>
    <x v="5"/>
    <s v="ECONORD SPA"/>
    <s v="AMSA SPA - TRASFERENZA - MUGGIANO"/>
    <s v="VIA LOMBARDI, 13 - MILANO (MI)"/>
    <s v="R13"/>
    <n v="4870"/>
    <s v="A 016153/23"/>
    <s v="AMSA"/>
    <x v="1"/>
  </r>
  <r>
    <x v="28"/>
    <s v="COMUNE DI PADERNO DUGNANO"/>
    <s v="COMUNE DI PADERNO DUGNANO"/>
    <x v="1"/>
    <x v="1"/>
    <s v="AMSA SPA"/>
    <s v="ECONORD SPA"/>
    <s v="VIA GORLA, 1551 - MOZZATE (CO)"/>
    <s v="R13"/>
    <n v="4200"/>
    <s v="FIR052204/22"/>
    <s v="AMSA"/>
    <x v="1"/>
  </r>
  <r>
    <x v="28"/>
    <s v="COMUNE DI PADERNO DUGNANO"/>
    <s v="COMUNE DI PADERNO DUGNANO"/>
    <x v="8"/>
    <x v="8"/>
    <s v="ECONORD SPA"/>
    <s v="VERDEAMBIENTE SRL"/>
    <s v="VIA STRADA DI MEZZO, 65 - CIRIMIDO (CO)"/>
    <s v="R13"/>
    <n v="4420"/>
    <s v="A005479/23"/>
    <s v="AMSA"/>
    <x v="1"/>
  </r>
  <r>
    <x v="28"/>
    <s v="COMUNE DI PADERNO DUGNANO"/>
    <s v="COMUNE DI PADERNO DUGNANO"/>
    <x v="0"/>
    <x v="0"/>
    <s v="AMSA SPA"/>
    <s v="A2A AMBIENTE SPA - TERMOVALORIZZATORE SILLA 2"/>
    <s v="VIA LUCIO CORNELIO SILLA, 249 - MILANO (MI)"/>
    <s v="R01"/>
    <n v="8760"/>
    <s v="FIR052201/22"/>
    <s v="AMSA"/>
    <x v="0"/>
  </r>
  <r>
    <x v="28"/>
    <s v="COMUNE DI PADERNO DUGNANO"/>
    <s v="COMUNE DI PADERNO DUGNANO"/>
    <x v="0"/>
    <x v="0"/>
    <s v="AMSA SPA"/>
    <s v="A2A AMBIENTE SPA - TERMOVALORIZZATORE SILLA 2"/>
    <s v="VIA LUCIO CORNELIO SILLA, 249 - MILANO (MI)"/>
    <s v="R01"/>
    <n v="13440"/>
    <s v="FIR052205/22"/>
    <s v="AMSA"/>
    <x v="0"/>
  </r>
  <r>
    <x v="28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4100"/>
    <s v="A016162/23"/>
    <s v="AMSA"/>
    <x v="1"/>
  </r>
  <r>
    <x v="29"/>
    <s v="COMUNE DI PADERNO DUGNANO"/>
    <s v="COMUNE DI PADERNO DUGNANO"/>
    <x v="3"/>
    <x v="3"/>
    <s v="AMSA SPA"/>
    <s v="ECONORD SPA"/>
    <s v="VIA BOCCACCIO, snc - CARBONATE (CO)"/>
    <s v="R13"/>
    <n v="3820"/>
    <s v="FIR052206/22"/>
    <s v="AMSA"/>
    <x v="1"/>
  </r>
  <r>
    <x v="29"/>
    <s v="COMUNE DI PADERNO DUGNANO"/>
    <s v="COMUNE DI PADERNO DUGNANO"/>
    <x v="5"/>
    <x v="5"/>
    <s v="ECONORD SPA"/>
    <s v="AMSA SPA - TRASFERENZA - MUGGIANO"/>
    <s v="VIA LOMBARDI, 13 - MILANO (MI)"/>
    <s v="R13"/>
    <n v="6650"/>
    <s v="A 016154 /23"/>
    <s v="AMSA"/>
    <x v="1"/>
  </r>
  <r>
    <x v="29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6100"/>
    <s v="FIR052197/22"/>
    <s v="AMSA"/>
    <x v="1"/>
  </r>
  <r>
    <x v="29"/>
    <s v="COMUNE DI PADERNO DUGNANO"/>
    <s v="COMUNE DI PADERNO DUGNANO"/>
    <x v="1"/>
    <x v="1"/>
    <s v="AMSA SPA"/>
    <s v="ECONORD SPA"/>
    <s v="VIA GORLA, 1551 - MOZZATE (CO)"/>
    <s v="R13"/>
    <n v="8150"/>
    <s v="FIR052207/22"/>
    <s v="AMSA"/>
    <x v="1"/>
  </r>
  <r>
    <x v="29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4800"/>
    <s v="A016147/23"/>
    <s v="AMSA"/>
    <x v="0"/>
  </r>
  <r>
    <x v="29"/>
    <s v="COMUNE DI PADERNO DUGNANO"/>
    <s v="COMUNE DI PADERNO DUGNANO"/>
    <x v="0"/>
    <x v="0"/>
    <s v="AMSA SPA"/>
    <s v="A2A AMBIENTE SPA - TERMOVALORIZZATORE SILLA 2"/>
    <s v="VIA LUCIO CORNELIO SILLA, 249 - MILANO (MI)"/>
    <s v="R01"/>
    <n v="9840"/>
    <s v="FIR052208/22"/>
    <s v="AMSA"/>
    <x v="0"/>
  </r>
  <r>
    <x v="29"/>
    <s v="COMUNE DI PADERNO DUGNANO"/>
    <s v="COMUNE DI PADERNO DUGNANO"/>
    <x v="0"/>
    <x v="0"/>
    <s v="AMSA SPA"/>
    <s v="A2A AMBIENTE SPA - TERMOVALORIZZATORE SILLA 2"/>
    <s v="VIA LUCIO CORNELIO SILLA, 249 - MILANO (MI)"/>
    <s v="R01"/>
    <n v="15100"/>
    <s v="FIR052210/22"/>
    <s v="AMSA"/>
    <x v="0"/>
  </r>
  <r>
    <x v="30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3100"/>
    <s v="A016130/23"/>
    <s v="ECONORD"/>
    <x v="1"/>
  </r>
  <r>
    <x v="30"/>
    <s v="COMUNE DI PADERNO DUGNANO"/>
    <s v="COMUNE DI PADERNO DUGNANO"/>
    <x v="5"/>
    <x v="5"/>
    <s v="ECONORD SPA"/>
    <s v="AMSA SPA - TRASFERENZA - MUGGIANO"/>
    <s v="VIA LOMBARDI, 13 - MILANO (MI)"/>
    <s v="R13"/>
    <n v="5170"/>
    <s v="A 016155 /23"/>
    <s v="AMSA"/>
    <x v="1"/>
  </r>
  <r>
    <x v="30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4140"/>
    <s v="FIR052202/22"/>
    <s v="AMSA"/>
    <x v="1"/>
  </r>
  <r>
    <x v="30"/>
    <s v="COMUNE DI PADERNO DUGNANO"/>
    <s v="COMUNE DI PADERNO DUGNANO"/>
    <x v="1"/>
    <x v="1"/>
    <s v="AMSA SPA"/>
    <s v="ECONORD SPA"/>
    <s v="VIA GORLA, 1551 - MOZZATE (CO)"/>
    <s v="R13"/>
    <n v="7890"/>
    <s v="FIR052216/22"/>
    <s v="AMSA"/>
    <x v="1"/>
  </r>
  <r>
    <x v="30"/>
    <s v="COMUNE DI PADERNO DUGNANO"/>
    <s v="COMUNE DI PADERNO DUGNANO"/>
    <x v="0"/>
    <x v="0"/>
    <s v="AMSA SPA"/>
    <s v="A2A AMBIENTE SPA - TERMOVALORIZZATORE SILLA 2"/>
    <s v="VIA LUCIO CORNELIO SILLA, 249 - MILANO (MI)"/>
    <s v="R01"/>
    <n v="10580"/>
    <s v="FIR052209/22"/>
    <s v="AMSA"/>
    <x v="0"/>
  </r>
  <r>
    <x v="30"/>
    <s v="COMUNE DI PADERNO DUGNANO"/>
    <s v="COMUNE DI PADERNO DUGNANO"/>
    <x v="0"/>
    <x v="0"/>
    <s v="AMSA SPA"/>
    <s v="A2A AMBIENTE SPA - TERMOVALORIZZATORE SILLA 2"/>
    <s v="VIA LUCIO CORNELIO SILLA, 249 - MILANO (MI)"/>
    <s v="R01"/>
    <n v="14220"/>
    <s v="FIR052211/22"/>
    <s v="AMSA"/>
    <x v="0"/>
  </r>
  <r>
    <x v="30"/>
    <s v="COMUNE DI PADERNO DUGNANO"/>
    <s v="COMUNE DI PADERNO DUGNANO"/>
    <x v="0"/>
    <x v="0"/>
    <s v="AMSA SPA"/>
    <s v="A2A AMBIENTE SPA - TERMOVALORIZZATORE SILLA 2"/>
    <s v="VIA LUCIO CORNELIO SILLA, 249 - MILANO (MI)"/>
    <s v="R01"/>
    <n v="2920"/>
    <s v="FIR052223/22"/>
    <s v="AMSA"/>
    <x v="0"/>
  </r>
  <r>
    <x v="30"/>
    <s v="COMUNE DI PADERNO DUGNANO"/>
    <s v="COMUNE DI PADERNO DUGNANO"/>
    <x v="0"/>
    <x v="0"/>
    <s v="AMSA SPA"/>
    <s v="A2A AMBIENTE SPA - TERMOVALORIZZATORE SILLA 2"/>
    <s v="VIA LUCIO CORNELIO SILLA, 249 - MILANO (MI)"/>
    <s v="R01"/>
    <n v="2680"/>
    <s v="FIR052224/22"/>
    <s v="AMSA"/>
    <x v="0"/>
  </r>
  <r>
    <x v="30"/>
    <s v="COMUNE DI PADERNO DUGNANO"/>
    <s v="COMUNE DI PADERNO DUGNANO"/>
    <x v="9"/>
    <x v="9"/>
    <s v="ECONORD SPA"/>
    <s v="ECONORD SPA"/>
    <s v="VIA DON LUIGI MERONI, 56 - FIGINO SERENZA (CO)"/>
    <s v="R05"/>
    <n v="8040"/>
    <s v="A016015/23"/>
    <s v="AMSA"/>
    <x v="1"/>
  </r>
  <r>
    <x v="30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7000"/>
    <s v="A016163/23"/>
    <s v="AMSA"/>
    <x v="1"/>
  </r>
  <r>
    <x v="31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6780"/>
    <s v="A016131/23"/>
    <s v="ECONORD"/>
    <x v="1"/>
  </r>
  <r>
    <x v="31"/>
    <s v="COMUNE DI PADERNO DUGNANO"/>
    <s v="COMUNE DI PADERNO DUGNANO"/>
    <x v="3"/>
    <x v="3"/>
    <s v="AMSA SPA"/>
    <s v="ECONORD SPA"/>
    <s v="VIA BOCCACCIO, snc - CARBONATE (CO)"/>
    <s v="R13"/>
    <n v="4740"/>
    <s v="FIR052214/22"/>
    <s v="AMSA"/>
    <x v="1"/>
  </r>
  <r>
    <x v="31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620"/>
    <s v="FIR052160/22"/>
    <s v="AMSA"/>
    <x v="1"/>
  </r>
  <r>
    <x v="31"/>
    <s v="COMUNE DI PADERNO DUGNANO"/>
    <s v="COMUNE DI PADERNO DUGNANO"/>
    <x v="1"/>
    <x v="1"/>
    <s v="AMSA SPA"/>
    <s v="ECONORD SPA"/>
    <s v="VIA GORLA, 1551 - MOZZATE (CO)"/>
    <s v="R13"/>
    <n v="6220"/>
    <s v="FIR052217/22"/>
    <s v="AMSA"/>
    <x v="1"/>
  </r>
  <r>
    <x v="31"/>
    <s v="COMUNE DI PADERNO DUGNANO"/>
    <s v="COMUNE DI PADERNO DUGNANO"/>
    <x v="8"/>
    <x v="8"/>
    <s v="ECONORD SPA"/>
    <s v="VERDEAMBIENTE SRL"/>
    <s v="VIA STRADA DI MEZZO, 65 - CIRIMIDO (CO)"/>
    <s v="R13"/>
    <n v="4640"/>
    <s v="A016134/23"/>
    <s v="AMSA"/>
    <x v="1"/>
  </r>
  <r>
    <x v="31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5060"/>
    <s v="A016148/23"/>
    <s v="AMSA"/>
    <x v="0"/>
  </r>
  <r>
    <x v="31"/>
    <s v="COMUNE DI PADERNO DUGNANO"/>
    <s v="COMUNE DI PADERNO DUGNANO"/>
    <x v="0"/>
    <x v="0"/>
    <s v="AMSA SPA"/>
    <s v="A2A AMBIENTE SPA - TERMOVALORIZZATORE SILLA 2"/>
    <s v="VIA LUCIO CORNELIO SILLA, 249 - MILANO (MI)"/>
    <s v="R01"/>
    <n v="9540"/>
    <s v="FIR052218/22"/>
    <s v="AMSA"/>
    <x v="0"/>
  </r>
  <r>
    <x v="31"/>
    <s v="COMUNE DI PADERNO DUGNANO"/>
    <s v="COMUNE DI PADERNO DUGNANO"/>
    <x v="0"/>
    <x v="0"/>
    <s v="AMSA SPA"/>
    <s v="A2A AMBIENTE SPA - TERMOVALORIZZATORE SILLA 2"/>
    <s v="VIA LUCIO CORNELIO SILLA, 249 - MILANO (MI)"/>
    <s v="R01"/>
    <n v="940"/>
    <s v="FIR052225/22"/>
    <s v="AMSA"/>
    <x v="0"/>
  </r>
  <r>
    <x v="31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6180"/>
    <s v="A011722/23"/>
    <s v="AMSA"/>
    <x v="1"/>
  </r>
  <r>
    <x v="32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5040"/>
    <s v="A016132/23"/>
    <s v="ECONORD"/>
    <x v="1"/>
  </r>
  <r>
    <x v="32"/>
    <s v="COMUNE DI PADERNO DUGNANO"/>
    <s v="COMUNE DI PADERNO DUGNANO"/>
    <x v="3"/>
    <x v="3"/>
    <s v="AMSA SPA"/>
    <s v="ECONORD SPA"/>
    <s v="VIA BOCCACCIO, snc - CARBONATE (CO)"/>
    <s v="R13"/>
    <n v="4180"/>
    <s v="FIR052215/22"/>
    <s v="AMSA"/>
    <x v="1"/>
  </r>
  <r>
    <x v="32"/>
    <s v="COMUNE DI PADERNO DUGNANO"/>
    <s v="COMUNE DI PADERNO DUGNANO"/>
    <x v="5"/>
    <x v="5"/>
    <s v="ECONORD SPA"/>
    <s v="AMSA SPA - TRASFERENZA - MUGGIANO"/>
    <s v="VIA LOMBARDI, 13 - MILANO (MI)"/>
    <s v="R13"/>
    <n v="7630"/>
    <s v="A 016156/23"/>
    <s v="AMSA"/>
    <x v="1"/>
  </r>
  <r>
    <x v="32"/>
    <s v="COMUNE DI PADERNO DUGNANO"/>
    <s v="COMUNE DI PADERNO DUGNANO"/>
    <x v="5"/>
    <x v="5"/>
    <s v="ECONORD SPA"/>
    <s v="AMSA SPA - TRASFERENZA - MUGGIANO"/>
    <s v="VIA LOMBARDI, 13 - MILANO (MI)"/>
    <s v="R13"/>
    <n v="8050"/>
    <s v="A 016157 /23"/>
    <s v="AMSA"/>
    <x v="1"/>
  </r>
  <r>
    <x v="32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600"/>
    <s v="FIR052212/22"/>
    <s v="AMSA"/>
    <x v="1"/>
  </r>
  <r>
    <x v="32"/>
    <s v="COMUNE DI PADERNO DUGNANO"/>
    <s v="COMUNE DI PADERNO DUGNANO"/>
    <x v="1"/>
    <x v="1"/>
    <s v="AMSA SPA"/>
    <s v="ECONORD SPA"/>
    <s v="VIA GORLA, 1551 - MOZZATE (CO)"/>
    <s v="R13"/>
    <n v="5490"/>
    <s v="FIR052221/22"/>
    <s v="AMSA"/>
    <x v="1"/>
  </r>
  <r>
    <x v="32"/>
    <s v="COMUNE DI PADERNO DUGNANO"/>
    <s v="COMUNE DI PADERNO DUGNANO"/>
    <x v="0"/>
    <x v="0"/>
    <s v="AMSA SPA"/>
    <s v="A2A AMBIENTE SPA - TERMOVALORIZZATORE SILLA 2"/>
    <s v="VIA LUCIO CORNELIO SILLA, 249 - MILANO (MI)"/>
    <s v="R01"/>
    <n v="11440"/>
    <s v="FIR052219/22"/>
    <s v="AMSA"/>
    <x v="0"/>
  </r>
  <r>
    <x v="32"/>
    <s v="COMUNE DI PADERNO DUGNANO"/>
    <s v="COMUNE DI PADERNO DUGNANO"/>
    <x v="0"/>
    <x v="0"/>
    <s v="AMSA SPA"/>
    <s v="A2A AMBIENTE SPA - TERMOVALORIZZATORE SILLA 2"/>
    <s v="VIA LUCIO CORNELIO SILLA, 249 - MILANO (MI)"/>
    <s v="R01"/>
    <n v="360"/>
    <s v="FIR052226/22"/>
    <s v="AMSA"/>
    <x v="0"/>
  </r>
  <r>
    <x v="32"/>
    <s v="COMUNE DI PADERNO DUGNANO"/>
    <s v="COMUNE DI PADERNO DUGNANO"/>
    <x v="0"/>
    <x v="0"/>
    <s v="AMSA SPA"/>
    <s v="A2A AMBIENTE SPA - TERMOVALORIZZATORE SILLA 2"/>
    <s v="VIA LUCIO CORNELIO SILLA, 249 - MILANO (MI)"/>
    <s v="R01"/>
    <n v="14820"/>
    <s v="FIR052228/22"/>
    <s v="AMSA"/>
    <x v="0"/>
  </r>
  <r>
    <x v="32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6780"/>
    <s v="A011721/23"/>
    <s v="AMSA"/>
    <x v="1"/>
  </r>
  <r>
    <x v="32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940"/>
    <s v="A016144/23"/>
    <s v="AMSA"/>
    <x v="1"/>
  </r>
  <r>
    <x v="32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2440"/>
    <s v="A016145/23"/>
    <s v="AMSA"/>
    <x v="1"/>
  </r>
  <r>
    <x v="33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2900"/>
    <s v="A016133/23"/>
    <s v="ECONORD"/>
    <x v="1"/>
  </r>
  <r>
    <x v="33"/>
    <s v="COMUNE DI PADERNO DUGNANO"/>
    <s v="COMUNE DI PADERNO DUGNANO"/>
    <x v="3"/>
    <x v="3"/>
    <s v="ECONORD SPA"/>
    <s v="ECONORD SPA"/>
    <s v="VIA BOCCACCIO, snc - CARBONATE (CO)"/>
    <s v="R13"/>
    <n v="1980"/>
    <s v="A019693/23"/>
    <s v="ECONORD"/>
    <x v="1"/>
  </r>
  <r>
    <x v="33"/>
    <s v="COMUNE DI PADERNO DUGNANO"/>
    <s v="COMUNE DI PADERNO DUGNANO"/>
    <x v="3"/>
    <x v="3"/>
    <s v="AMSA SPA"/>
    <s v="ECONORD SPA"/>
    <s v="VIA BOCCACCIO, snc - CARBONATE (CO)"/>
    <s v="R13"/>
    <n v="2600"/>
    <s v="FIR052231/22"/>
    <s v="AMSA"/>
    <x v="1"/>
  </r>
  <r>
    <x v="33"/>
    <s v="COMUNE DI PADERNO DUGNANO"/>
    <s v="COMUNE DI PADERNO DUGNANO"/>
    <x v="5"/>
    <x v="5"/>
    <s v="ECONORD SPA"/>
    <s v="AMSA SPA - TRASFERENZA - MUGGIANO"/>
    <s v="VIA LOMBARDI, 13 - MILANO (MI)"/>
    <s v="R13"/>
    <n v="6190"/>
    <s v="A 011716/23"/>
    <s v="AMSA"/>
    <x v="1"/>
  </r>
  <r>
    <x v="33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480"/>
    <s v="FIR052213/22"/>
    <s v="AMSA"/>
    <x v="1"/>
  </r>
  <r>
    <x v="33"/>
    <s v="COMUNE DI PADERNO DUGNANO"/>
    <s v="COMUNE DI PADERNO DUGNANO"/>
    <x v="1"/>
    <x v="1"/>
    <s v="AMSA SPA"/>
    <s v="ECONORD SPA"/>
    <s v="VIA GORLA, 1551 - MOZZATE (CO)"/>
    <s v="R13"/>
    <n v="6020"/>
    <s v="FIR052222/22"/>
    <s v="AMSA"/>
    <x v="1"/>
  </r>
  <r>
    <x v="33"/>
    <s v="COMUNE DI PADERNO DUGNANO"/>
    <s v="COMUNE DI PADERNO DUGNANO"/>
    <x v="2"/>
    <x v="2"/>
    <s v="ECONORD SPA"/>
    <s v="ECOLEGNO BRIANZA SRL"/>
    <s v="VIA NAVEDANO, 9/C - CUCCIAGO (CO)"/>
    <s v="R13"/>
    <n v="4800"/>
    <s v="A016351/23"/>
    <s v="ECONORD"/>
    <x v="1"/>
  </r>
  <r>
    <x v="33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3640"/>
    <s v="A016149/23"/>
    <s v="AMSA"/>
    <x v="0"/>
  </r>
  <r>
    <x v="33"/>
    <s v="COMUNE DI PADERNO DUGNANO"/>
    <s v="COMUNE DI PADERNO DUGNANO"/>
    <x v="0"/>
    <x v="0"/>
    <s v="AMSA SPA"/>
    <s v="A2A AMBIENTE SPA - TERMOVALORIZZATORE SILLA 2"/>
    <s v="VIA LUCIO CORNELIO SILLA, 249 - MILANO (MI)"/>
    <s v="R01"/>
    <n v="10240"/>
    <s v="FIR052220/22"/>
    <s v="AMSA"/>
    <x v="0"/>
  </r>
  <r>
    <x v="33"/>
    <s v="COMUNE DI PADERNO DUGNANO"/>
    <s v="COMUNE DI PADERNO DUGNANO"/>
    <x v="0"/>
    <x v="0"/>
    <s v="AMSA SPA"/>
    <s v="A2A AMBIENTE SPA - TERMOVALORIZZATORE SILLA 2"/>
    <s v="VIA LUCIO CORNELIO SILLA, 249 - MILANO (MI)"/>
    <s v="R01"/>
    <n v="2060"/>
    <s v="FIR052227/22"/>
    <s v="AMSA"/>
    <x v="0"/>
  </r>
  <r>
    <x v="33"/>
    <s v="COMUNE DI PADERNO DUGNANO"/>
    <s v="COMUNE DI PADERNO DUGNANO"/>
    <x v="0"/>
    <x v="0"/>
    <s v="AMSA SPA"/>
    <s v="A2A AMBIENTE SPA - TERMOVALORIZZATORE SILLA 2"/>
    <s v="VIA LUCIO CORNELIO SILLA, 249 - MILANO (MI)"/>
    <s v="R01"/>
    <n v="2480"/>
    <s v="FIR052242/22"/>
    <s v="AMSA"/>
    <x v="0"/>
  </r>
  <r>
    <x v="34"/>
    <s v="COMUNE DI PADERNO DUGNANO"/>
    <s v="COMUNE DI PADERNO DUGNANO"/>
    <x v="3"/>
    <x v="3"/>
    <s v="AMSA SPA"/>
    <s v="ECONORD SPA"/>
    <s v="VIA BOCCACCIO, snc - CARBONATE (CO)"/>
    <s v="R13"/>
    <n v="2360"/>
    <s v="FIR052236/22"/>
    <s v="AMSA"/>
    <x v="1"/>
  </r>
  <r>
    <x v="34"/>
    <s v="COMUNE DI PADERNO DUGNANO"/>
    <s v="COMUNE DI PADERNO DUGNANO"/>
    <x v="1"/>
    <x v="1"/>
    <s v="AMSA SPA"/>
    <s v="ECONORD SPA"/>
    <s v="VIA GORLA, 1551 - MOZZATE (CO)"/>
    <s v="R13"/>
    <n v="5350"/>
    <s v="FIR052232/22"/>
    <s v="AMSA"/>
    <x v="1"/>
  </r>
  <r>
    <x v="34"/>
    <s v="COMUNE DI PADERNO DUGNANO"/>
    <s v="COMUNE DI PADERNO DUGNANO"/>
    <x v="8"/>
    <x v="8"/>
    <s v="ECONORD SPA"/>
    <s v="VERDEAMBIENTE SRL"/>
    <s v="VIA STRADA DI MEZZO, 65 - CIRIMIDO (CO)"/>
    <s v="R13"/>
    <n v="5180"/>
    <s v="A016135/23"/>
    <s v="AMSA"/>
    <x v="1"/>
  </r>
  <r>
    <x v="34"/>
    <s v="COMUNE DI PADERNO DUGNANO"/>
    <s v="COMUNE DI PADERNO DUGNANO"/>
    <x v="8"/>
    <x v="8"/>
    <s v="ECONORD SPA"/>
    <s v="VERDEAMBIENTE SRL"/>
    <s v="VIA STRADA DI MEZZO, 65 - CIRIMIDO (CO)"/>
    <s v="R13"/>
    <n v="3720"/>
    <s v="A016136/23"/>
    <s v="AMSA"/>
    <x v="1"/>
  </r>
  <r>
    <x v="34"/>
    <s v="COMUNE DI PADERNO DUGNANO"/>
    <s v="COMUNE DI PADERNO DUGNANO"/>
    <x v="0"/>
    <x v="0"/>
    <s v="AMSA SPA"/>
    <s v="A2A AMBIENTE SPA - TERMOVALORIZZATORE SILLA 2"/>
    <s v="VIA LUCIO CORNELIO SILLA, 249 - MILANO (MI)"/>
    <s v="R01"/>
    <n v="8200"/>
    <s v="FIR052229/22"/>
    <s v="AMSA"/>
    <x v="0"/>
  </r>
  <r>
    <x v="34"/>
    <s v="COMUNE DI PADERNO DUGNANO"/>
    <s v="COMUNE DI PADERNO DUGNANO"/>
    <x v="0"/>
    <x v="0"/>
    <s v="AMSA SPA"/>
    <s v="A2A AMBIENTE SPA - TERMOVALORIZZATORE SILLA 2"/>
    <s v="VIA LUCIO CORNELIO SILLA, 249 - MILANO (MI)"/>
    <s v="R01"/>
    <n v="15760"/>
    <s v="FIR052233/22"/>
    <s v="AMSA"/>
    <x v="0"/>
  </r>
  <r>
    <x v="34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9760"/>
    <s v="A011720/23"/>
    <s v="AMSA"/>
    <x v="1"/>
  </r>
  <r>
    <x v="35"/>
    <s v="COMUNE DI PADERNO DUGNANO"/>
    <s v="COMUNE DI PADERNO DUGNANO"/>
    <x v="3"/>
    <x v="3"/>
    <s v="AMSA SPA"/>
    <s v="ECONORD SPA"/>
    <s v="VIA BOCCACCIO, snc - CARBONATE (CO)"/>
    <s v="R13"/>
    <n v="2000"/>
    <s v="FIR052251/22"/>
    <s v="AMSA"/>
    <x v="1"/>
  </r>
  <r>
    <x v="35"/>
    <s v="COMUNE DI PADERNO DUGNANO"/>
    <s v="COMUNE DI PADERNO DUGNANO"/>
    <x v="5"/>
    <x v="5"/>
    <s v="ECONORD SPA"/>
    <s v="AMSA SPA - TRASFERENZA - MUGGIANO"/>
    <s v="VIA LOMBARDI, 13 - MILANO (MI)"/>
    <s v="R13"/>
    <n v="5240"/>
    <s v="A 011714/23"/>
    <s v="AMSA"/>
    <x v="1"/>
  </r>
  <r>
    <x v="35"/>
    <s v="COMUNE DI PADERNO DUGNANO"/>
    <s v="COMUNE DI PADERNO DUGNANO"/>
    <x v="5"/>
    <x v="5"/>
    <s v="ECONORD SPA"/>
    <s v="AMSA SPA - TRASFERENZA - MUGGIANO"/>
    <s v="VIA LOMBARDI, 13 - MILANO (MI)"/>
    <s v="R13"/>
    <n v="5440"/>
    <s v="A 011715/23"/>
    <s v="AMSA"/>
    <x v="1"/>
  </r>
  <r>
    <x v="35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980"/>
    <s v="FIR052230/22"/>
    <s v="AMSA"/>
    <x v="1"/>
  </r>
  <r>
    <x v="35"/>
    <s v="COMUNE DI PADERNO DUGNANO"/>
    <s v="COMUNE DI PADERNO DUGNANO"/>
    <x v="1"/>
    <x v="1"/>
    <s v="AMSA SPA"/>
    <s v="ECONORD SPA"/>
    <s v="VIA GORLA, 1551 - MOZZATE (CO)"/>
    <s v="R13"/>
    <n v="6560"/>
    <s v="FIR052239/22"/>
    <s v="AMSA"/>
    <x v="1"/>
  </r>
  <r>
    <x v="35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3000"/>
    <s v="A016150/23"/>
    <s v="AMSA"/>
    <x v="0"/>
  </r>
  <r>
    <x v="35"/>
    <s v="COMUNE DI PADERNO DUGNANO"/>
    <s v="COMUNE DI PADERNO DUGNANO"/>
    <x v="0"/>
    <x v="0"/>
    <s v="AMSA SPA"/>
    <s v="A2A AMBIENTE SPA - TERMOVALORIZZATORE SILLA 2"/>
    <s v="VIA LUCIO CORNELIO SILLA, 249 - MILANO (MI)"/>
    <s v="R01"/>
    <n v="15160"/>
    <s v="FIR052234/22"/>
    <s v="AMSA"/>
    <x v="0"/>
  </r>
  <r>
    <x v="35"/>
    <s v="COMUNE DI PADERNO DUGNANO"/>
    <s v="COMUNE DI PADERNO DUGNANO"/>
    <x v="0"/>
    <x v="0"/>
    <s v="AMSA SPA"/>
    <s v="A2A AMBIENTE SPA - TERMOVALORIZZATORE SILLA 2"/>
    <s v="VIA LUCIO CORNELIO SILLA, 249 - MILANO (MI)"/>
    <s v="R01"/>
    <n v="5640"/>
    <s v="FIR052238/22"/>
    <s v="AMSA"/>
    <x v="0"/>
  </r>
  <r>
    <x v="36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3680"/>
    <s v="A011692/23"/>
    <s v="ECONORD"/>
    <x v="1"/>
  </r>
  <r>
    <x v="36"/>
    <s v="COMUNE DI PADERNO DUGNANO"/>
    <s v="COMUNE DI PADERNO DUGNANO"/>
    <x v="3"/>
    <x v="3"/>
    <s v="AMSA SPA"/>
    <s v="ECONORD SPA"/>
    <s v="VIA BOCCACCIO, snc - CARBONATE (CO)"/>
    <s v="R13"/>
    <n v="2140"/>
    <s v="FIR052252/22"/>
    <s v="AMSA"/>
    <x v="1"/>
  </r>
  <r>
    <x v="36"/>
    <s v="COMUNE DI PADERNO DUGNANO"/>
    <s v="COMUNE DI PADERNO DUGNANO"/>
    <x v="3"/>
    <x v="3"/>
    <s v="AMSA SPA"/>
    <s v="ECONORD SPA"/>
    <s v="VIA BOCCACCIO, snc - CARBONATE (CO)"/>
    <s v="R13"/>
    <n v="3040"/>
    <s v="FIR052263/22"/>
    <s v="AMSA"/>
    <x v="1"/>
  </r>
  <r>
    <x v="36"/>
    <s v="COMUNE DI PADERNO DUGNANO"/>
    <s v="COMUNE DI PADERNO DUGNANO"/>
    <x v="5"/>
    <x v="5"/>
    <s v="ECONORD SPA"/>
    <s v="AMSA SPA - TRASFERENZA - MUGGIANO"/>
    <s v="VIA LOMBARDI, 13 - MILANO (MI)"/>
    <s v="R13"/>
    <n v="5100"/>
    <s v="A 011713/23"/>
    <s v="AMSA"/>
    <x v="1"/>
  </r>
  <r>
    <x v="36"/>
    <s v="COMUNE DI PADERNO DUGNANO"/>
    <s v="COMUNE DI PADERNO DUGNANO"/>
    <x v="1"/>
    <x v="1"/>
    <s v="AMSA SPA"/>
    <s v="ECONORD SPA"/>
    <s v="VIA GORLA, 1551 - MOZZATE (CO)"/>
    <s v="R13"/>
    <n v="7480"/>
    <s v="FIR052253/22"/>
    <s v="AMSA"/>
    <x v="1"/>
  </r>
  <r>
    <x v="36"/>
    <s v="COMUNE DI PADERNO DUGNANO"/>
    <s v="COMUNE DI PADERNO DUGNANO"/>
    <x v="0"/>
    <x v="0"/>
    <s v="AMSA SPA"/>
    <s v="A2A AMBIENTE SPA - TERMOVALORIZZATORE SILLA 2"/>
    <s v="VIA LUCIO CORNELIO SILLA, 249 - MILANO (MI)"/>
    <s v="R01"/>
    <n v="15900"/>
    <s v="FIR052237/22"/>
    <s v="AMSA"/>
    <x v="0"/>
  </r>
  <r>
    <x v="36"/>
    <s v="COMUNE DI PADERNO DUGNANO"/>
    <s v="COMUNE DI PADERNO DUGNANO"/>
    <x v="0"/>
    <x v="0"/>
    <s v="AMSA SPA"/>
    <s v="A2A AMBIENTE SPA - TERMOVALORIZZATORE SILLA 2"/>
    <s v="VIA LUCIO CORNELIO SILLA, 249 - MILANO (MI)"/>
    <s v="R01"/>
    <n v="3380"/>
    <s v="FIR052243/22"/>
    <s v="AMSA"/>
    <x v="0"/>
  </r>
  <r>
    <x v="36"/>
    <s v="COMUNE DI PADERNO DUGNANO"/>
    <s v="COMUNE DI PADERNO DUGNANO"/>
    <x v="0"/>
    <x v="0"/>
    <s v="AMSA SPA"/>
    <s v="A2A AMBIENTE SPA - TERMOVALORIZZATORE SILLA 2"/>
    <s v="VIA LUCIO CORNELIO SILLA, 249 - MILANO (MI)"/>
    <s v="R01"/>
    <n v="2620"/>
    <s v="FIR052244/22"/>
    <s v="AMSA"/>
    <x v="0"/>
  </r>
  <r>
    <x v="36"/>
    <s v="COMUNE DI PADERNO DUGNANO"/>
    <s v="COMUNE DI PADERNO DUGNANO"/>
    <x v="0"/>
    <x v="0"/>
    <s v="AMSA SPA"/>
    <s v="A2A AMBIENTE SPA - TERMOVALORIZZATORE SILLA 2"/>
    <s v="VIA LUCIO CORNELIO SILLA, 249 - MILANO (MI)"/>
    <s v="R01"/>
    <n v="12420"/>
    <s v="FIR052256/22"/>
    <s v="AMSA"/>
    <x v="0"/>
  </r>
  <r>
    <x v="36"/>
    <s v="COMUNE DI PADERNO DUGNANO"/>
    <s v="COMUNE DI PADERNO DUGNANO"/>
    <x v="9"/>
    <x v="9"/>
    <s v="ECONORD SPA"/>
    <s v="ECONORD SPA"/>
    <s v="VIA DON LUIGI MERONI, 56 - FIGINO SERENZA (CO)"/>
    <s v="R05"/>
    <n v="12040"/>
    <s v="A016164/23"/>
    <s v="AMSA"/>
    <x v="1"/>
  </r>
  <r>
    <x v="36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0280"/>
    <s v="A011719/23"/>
    <s v="AMSA"/>
    <x v="1"/>
  </r>
  <r>
    <x v="37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6340"/>
    <s v="A011691/23"/>
    <s v="ECONORD"/>
    <x v="1"/>
  </r>
  <r>
    <x v="37"/>
    <s v="COMUNE DI PADERNO DUGNANO"/>
    <s v="COMUNE DI PADERNO DUGNANO"/>
    <x v="3"/>
    <x v="3"/>
    <s v="AMSA SPA"/>
    <s v="ECONORD SPA"/>
    <s v="VIA BOCCACCIO, snc - CARBONATE (CO)"/>
    <s v="R13"/>
    <n v="2060"/>
    <s v="FIR 052258/22"/>
    <s v="AMSA"/>
    <x v="1"/>
  </r>
  <r>
    <x v="37"/>
    <s v="COMUNE DI PADERNO DUGNANO"/>
    <s v="COMUNE DI PADERNO DUGNANO"/>
    <x v="5"/>
    <x v="5"/>
    <s v="ECONORD SPA"/>
    <s v="AMSA SPA - TRASFERENZA - MUGGIANO"/>
    <s v="VIA LOMBARDI, 13 - MILANO (MI)"/>
    <s v="R13"/>
    <n v="7600"/>
    <s v="A 011712/23"/>
    <s v="AMSA"/>
    <x v="1"/>
  </r>
  <r>
    <x v="37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1160"/>
    <s v="FIR052240/22"/>
    <s v="AMSA"/>
    <x v="1"/>
  </r>
  <r>
    <x v="37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5760"/>
    <s v="FIR052249/22"/>
    <s v="AMSA"/>
    <x v="1"/>
  </r>
  <r>
    <x v="37"/>
    <s v="COMUNE DI PADERNO DUGNANO"/>
    <s v="COMUNE DI PADERNO DUGNANO"/>
    <x v="1"/>
    <x v="1"/>
    <s v="AMSA SPA"/>
    <s v="ECONORD SPA"/>
    <s v="VIA GORLA, 1551 - MOZZATE (CO)"/>
    <s v="R13"/>
    <n v="6420"/>
    <s v="FIR052254/22"/>
    <s v="AMSA"/>
    <x v="1"/>
  </r>
  <r>
    <x v="37"/>
    <s v="COMUNE DI PADERNO DUGNANO"/>
    <s v="COMUNE DI PADERNO DUGNANO"/>
    <x v="8"/>
    <x v="8"/>
    <s v="ECONORD SPA"/>
    <s v="VERDEAMBIENTE SRL"/>
    <s v="VIA STRADA DI MEZZO, 65 - CIRIMIDO (CO)"/>
    <s v="R13"/>
    <n v="4720"/>
    <s v="A016137/23"/>
    <s v="AMSA"/>
    <x v="1"/>
  </r>
  <r>
    <x v="37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10600"/>
    <s v="A011709/23"/>
    <s v="AMSA"/>
    <x v="0"/>
  </r>
  <r>
    <x v="37"/>
    <s v="COMUNE DI PADERNO DUGNANO"/>
    <s v="COMUNE DI PADERNO DUGNANO"/>
    <x v="0"/>
    <x v="0"/>
    <s v="AMSA SPA"/>
    <s v="A2A AMBIENTE SPA - TERMOVALORIZZATORE SILLA 2"/>
    <s v="VIA LUCIO CORNELIO SILLA, 249 - MILANO (MI)"/>
    <s v="R01"/>
    <n v="15940"/>
    <s v="FIR052248/22"/>
    <s v="AMSA"/>
    <x v="0"/>
  </r>
  <r>
    <x v="37"/>
    <s v="COMUNE DI PADERNO DUGNANO"/>
    <s v="COMUNE DI PADERNO DUGNANO"/>
    <x v="0"/>
    <x v="0"/>
    <s v="AMSA SPA"/>
    <s v="A2A AMBIENTE SPA - TERMOVALORIZZATORE SILLA 2"/>
    <s v="VIA LUCIO CORNELIO SILLA, 249 - MILANO (MI)"/>
    <s v="R01"/>
    <n v="11140"/>
    <s v="FIR052260/22"/>
    <s v="AMSA"/>
    <x v="0"/>
  </r>
  <r>
    <x v="38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5940"/>
    <s v="A011690/23"/>
    <s v="ECONORD"/>
    <x v="1"/>
  </r>
  <r>
    <x v="38"/>
    <s v="COMUNE DI PADERNO DUGNANO"/>
    <s v="COMUNE DI PADERNO DUGNANO"/>
    <x v="3"/>
    <x v="3"/>
    <s v="AMSA SPA"/>
    <s v="ECONORD SPA"/>
    <s v="VIA BOCCACCIO, snc - CARBONATE (CO)"/>
    <s v="R13"/>
    <n v="3160"/>
    <s v="FIR052267/22"/>
    <s v="AMSA"/>
    <x v="1"/>
  </r>
  <r>
    <x v="38"/>
    <s v="COMUNE DI PADERNO DUGNANO"/>
    <s v="COMUNE DI PADERNO DUGNANO"/>
    <x v="5"/>
    <x v="5"/>
    <s v="ECONORD SPA"/>
    <s v="AMSA SPA - TRASFERENZA - MUGGIANO"/>
    <s v="VIA LOMBARDI, 13 - MILANO (MI)"/>
    <s v="R13"/>
    <n v="7060"/>
    <s v="A 011711/23"/>
    <s v="AMSA"/>
    <x v="1"/>
  </r>
  <r>
    <x v="38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6500"/>
    <s v="FIR052235/22"/>
    <s v="AMSA"/>
    <x v="1"/>
  </r>
  <r>
    <x v="38"/>
    <s v="COMUNE DI PADERNO DUGNANO"/>
    <s v="COMUNE DI PADERNO DUGNANO"/>
    <x v="1"/>
    <x v="1"/>
    <s v="AMSA SPA"/>
    <s v="ECONORD SPA"/>
    <s v="VIA GORLA, 1551 - MOZZATE (CO)"/>
    <s v="R13"/>
    <n v="5360"/>
    <s v="FIR052259/22"/>
    <s v="AMSA"/>
    <x v="1"/>
  </r>
  <r>
    <x v="38"/>
    <s v="COMUNE DI PADERNO DUGNANO"/>
    <s v="COMUNE DI PADERNO DUGNANO"/>
    <x v="0"/>
    <x v="0"/>
    <s v="AMSA SPA"/>
    <s v="A2A AMBIENTE SPA - TERMOVALORIZZATORE SILLA 2"/>
    <s v="VIA LUCIO CORNELIO SILLA, 249 - MILANO (MI)"/>
    <s v="R01"/>
    <n v="7840"/>
    <s v="FIR052255/22"/>
    <s v="AMSA"/>
    <x v="0"/>
  </r>
  <r>
    <x v="38"/>
    <s v="COMUNE DI PADERNO DUGNANO"/>
    <s v="COMUNE DI PADERNO DUGNANO"/>
    <x v="0"/>
    <x v="0"/>
    <s v="AMSA SPA"/>
    <s v="A2A AMBIENTE SPA - TERMOVALORIZZATORE SILLA 2"/>
    <s v="VIA LUCIO CORNELIO SILLA, 249 - MILANO (MI)"/>
    <s v="R01"/>
    <n v="12120"/>
    <s v="FIR052261/22"/>
    <s v="AMSA"/>
    <x v="0"/>
  </r>
  <r>
    <x v="38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9380"/>
    <s v="A011718/23"/>
    <s v="AMSA"/>
    <x v="1"/>
  </r>
  <r>
    <x v="39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2180"/>
    <s v="A011689/23"/>
    <s v="ECONORD"/>
    <x v="1"/>
  </r>
  <r>
    <x v="39"/>
    <s v="COMUNE DI PADERNO DUGNANO"/>
    <s v="COMUNE DI PADERNO DUGNANO"/>
    <x v="3"/>
    <x v="3"/>
    <s v="ECONORD SPA"/>
    <s v="ECONORD SPA"/>
    <s v="VIA BOCCACCIO, snc - CARBONATE (CO)"/>
    <s v="R13"/>
    <n v="1040"/>
    <s v="A019921/23"/>
    <s v="ECONORD"/>
    <x v="1"/>
  </r>
  <r>
    <x v="39"/>
    <s v="COMUNE DI PADERNO DUGNANO"/>
    <s v="COMUNE DI PADERNO DUGNANO"/>
    <x v="3"/>
    <x v="3"/>
    <s v="AMSA SPA"/>
    <s v="ECONORD SPA"/>
    <s v="VIA BOCCACCIO, snc - CARBONATE (CO)"/>
    <s v="R13"/>
    <n v="2680"/>
    <s v="FIR052266/22"/>
    <s v="AMSA"/>
    <x v="1"/>
  </r>
  <r>
    <x v="39"/>
    <s v="COMUNE DI PADERNO DUGNANO"/>
    <s v="COMUNE DI PADERNO DUGNANO"/>
    <x v="3"/>
    <x v="3"/>
    <s v="AMSA SPA"/>
    <s v="ECONORD SPA"/>
    <s v="VIA BOCCACCIO, snc - CARBONATE (CO)"/>
    <s v="R13"/>
    <n v="3300"/>
    <s v="FIR052276/22"/>
    <s v="AMSA"/>
    <x v="1"/>
  </r>
  <r>
    <x v="39"/>
    <s v="COMUNE DI PADERNO DUGNANO"/>
    <s v="COMUNE DI PADERNO DUGNANO"/>
    <x v="5"/>
    <x v="5"/>
    <s v="ECONORD SPA"/>
    <s v="AMSA SPA - TRASFERENZA - MUGGIANO"/>
    <s v="VIA LOMBARDI, 13 - MILANO (MI)"/>
    <s v="R13"/>
    <n v="6440"/>
    <s v="A 011710/23"/>
    <s v="AMSA"/>
    <x v="1"/>
  </r>
  <r>
    <x v="39"/>
    <s v="COMUNE DI PADERNO DUGNANO"/>
    <s v="COMUNE DI PADERNO DUGNANO"/>
    <x v="1"/>
    <x v="1"/>
    <s v="AMSA SPA"/>
    <s v="ECONORD SPA"/>
    <s v="VIA GORLA, 1551 - MOZZATE (CO)"/>
    <s v="R13"/>
    <n v="5770"/>
    <s v="FIR052264/22"/>
    <s v="AMSA"/>
    <x v="1"/>
  </r>
  <r>
    <x v="39"/>
    <s v="COMUNE DI PADERNO DUGNANO"/>
    <s v="COMUNE DI PADERNO DUGNANO"/>
    <x v="16"/>
    <x v="16"/>
    <s v="ECONORD SPA"/>
    <s v="GRANDI IMPIANTI ECOLOGICI SRL STOCCAGGIO"/>
    <s v="VIA PROVINCIALE, 19 - NOVEDRATE (CO)"/>
    <s v="D14"/>
    <n v="245"/>
    <s v="A022751/23"/>
    <s v="ECONORD"/>
    <x v="1"/>
  </r>
  <r>
    <x v="39"/>
    <s v="COMUNE DI PADERNO DUGNANO"/>
    <s v="COMUNE DI PADERNO DUGNANO"/>
    <x v="0"/>
    <x v="0"/>
    <s v="AMSA SPA"/>
    <s v="A2A AMBIENTE SPA - TERMOVALORIZZATORE SILLA 2"/>
    <s v="VIA LUCIO CORNELIO SILLA, 249 - MILANO (MI)"/>
    <s v="R01"/>
    <n v="1020"/>
    <s v="FIR052245/22"/>
    <s v="AMSA"/>
    <x v="0"/>
  </r>
  <r>
    <x v="39"/>
    <s v="COMUNE DI PADERNO DUGNANO"/>
    <s v="COMUNE DI PADERNO DUGNANO"/>
    <x v="0"/>
    <x v="0"/>
    <s v="AMSA SPA"/>
    <s v="A2A AMBIENTE SPA - TERMOVALORIZZATORE SILLA 2"/>
    <s v="VIA LUCIO CORNELIO SILLA, 249 - MILANO (MI)"/>
    <s v="R01"/>
    <n v="2400"/>
    <s v="FIR052246/22"/>
    <s v="AMSA"/>
    <x v="0"/>
  </r>
  <r>
    <x v="39"/>
    <s v="COMUNE DI PADERNO DUGNANO"/>
    <s v="COMUNE DI PADERNO DUGNANO"/>
    <x v="0"/>
    <x v="0"/>
    <s v="AMSA SPA"/>
    <s v="A2A AMBIENTE SPA - TERMOVALORIZZATORE SILLA 2"/>
    <s v="VIA LUCIO CORNELIO SILLA, 249 - MILANO (MI)"/>
    <s v="R01"/>
    <n v="8340"/>
    <s v="FIR052270/22"/>
    <s v="AMSA"/>
    <x v="0"/>
  </r>
  <r>
    <x v="39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2680"/>
    <s v="A016146/23"/>
    <s v="AMSA"/>
    <x v="1"/>
  </r>
  <r>
    <x v="40"/>
    <s v="COMUNE DI PADERNO DUGNANO"/>
    <s v="COMUNE DI PADERNO DUGNANO"/>
    <x v="3"/>
    <x v="3"/>
    <s v="AMSA SPA"/>
    <s v="ECONORD SPA"/>
    <s v="VIA BOCCACCIO, snc - CARBONATE (CO)"/>
    <s v="R13"/>
    <n v="1860"/>
    <s v="FIR052274/22"/>
    <s v="AMSA"/>
    <x v="1"/>
  </r>
  <r>
    <x v="40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980"/>
    <s v="FIR052250/22"/>
    <s v="AMSA"/>
    <x v="1"/>
  </r>
  <r>
    <x v="40"/>
    <s v="COMUNE DI PADERNO DUGNANO"/>
    <s v="COMUNE DI PADERNO DUGNANO"/>
    <x v="1"/>
    <x v="1"/>
    <s v="AMSA SPA"/>
    <s v="ECONORD SPA"/>
    <s v="VIA GORLA, 1551 - MOZZATE (CO)"/>
    <s v="R13"/>
    <n v="4060"/>
    <s v="FIR052265/22"/>
    <s v="AMSA"/>
    <x v="1"/>
  </r>
  <r>
    <x v="40"/>
    <s v="COMUNE DI PADERNO DUGNANO"/>
    <s v="COMUNE DI PADERNO DUGNANO"/>
    <x v="8"/>
    <x v="8"/>
    <s v="ECONORD SPA"/>
    <s v="VERDEAMBIENTE SRL"/>
    <s v="VIA STRADA DI MEZZO, 65 - CIRIMIDO (CO)"/>
    <s v="R13"/>
    <n v="6060"/>
    <s v="A016138/23"/>
    <s v="AMSA"/>
    <x v="1"/>
  </r>
  <r>
    <x v="40"/>
    <s v="COMUNE DI PADERNO DUGNANO"/>
    <s v="COMUNE DI PADERNO DUGNANO"/>
    <x v="0"/>
    <x v="0"/>
    <s v="AMSA SPA"/>
    <s v="A2A AMBIENTE SPA - TERMOVALORIZZATORE SILLA 2"/>
    <s v="VIA LUCIO CORNELIO SILLA, 249 - MILANO (MI)"/>
    <s v="R01"/>
    <n v="9020"/>
    <s v="FIR052262/22"/>
    <s v="AMSA"/>
    <x v="0"/>
  </r>
  <r>
    <x v="40"/>
    <s v="COMUNE DI PADERNO DUGNANO"/>
    <s v="COMUNE DI PADERNO DUGNANO"/>
    <x v="0"/>
    <x v="0"/>
    <s v="AMSA SPA"/>
    <s v="A2A AMBIENTE SPA - TERMOVALORIZZATORE SILLA 2"/>
    <s v="VIA LUCIO CORNELIO SILLA, 249 - MILANO (MI)"/>
    <s v="R01"/>
    <n v="13640"/>
    <s v="FIR052268/22"/>
    <s v="AMSA"/>
    <x v="0"/>
  </r>
  <r>
    <x v="40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0940"/>
    <s v="A011717/23"/>
    <s v="AMSA"/>
    <x v="1"/>
  </r>
  <r>
    <x v="41"/>
    <s v="COMUNE DI PADERNO DUGNANO"/>
    <s v="COMUNE DI PADERNO DUGNANO"/>
    <x v="3"/>
    <x v="3"/>
    <s v="AMSA SPA"/>
    <s v="ECONORD SPA"/>
    <s v="VIA BOCCACCIO, snc - CARBONATE (CO)"/>
    <s v="R13"/>
    <n v="2100"/>
    <s v="FIR052280/22"/>
    <s v="AMSA"/>
    <x v="1"/>
  </r>
  <r>
    <x v="41"/>
    <s v="COMUNE DI PADERNO DUGNANO"/>
    <s v="COMUNE DI PADERNO DUGNANO"/>
    <x v="5"/>
    <x v="5"/>
    <s v="ECONORD SPA"/>
    <s v="AMSA SPA - TRASFERENZA - MUGGIANO"/>
    <s v="VIA LOMBARDI, 13 - MILANO (MI)"/>
    <s v="R13"/>
    <n v="6900"/>
    <s v="A 016405/23"/>
    <s v="AMSA"/>
    <x v="1"/>
  </r>
  <r>
    <x v="41"/>
    <s v="COMUNE DI PADERNO DUGNANO"/>
    <s v="COMUNE DI PADERNO DUGNANO"/>
    <x v="1"/>
    <x v="1"/>
    <s v="AMSA SPA"/>
    <s v="ECONORD SPA"/>
    <s v="VIA GORLA, 1551 - MOZZATE (CO)"/>
    <s v="R13"/>
    <n v="7050"/>
    <s v="FIR052275/22"/>
    <s v="AMSA"/>
    <x v="1"/>
  </r>
  <r>
    <x v="41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11000"/>
    <s v="A011708/23"/>
    <s v="AMSA"/>
    <x v="0"/>
  </r>
  <r>
    <x v="41"/>
    <s v="COMUNE DI PADERNO DUGNANO"/>
    <s v="COMUNE DI PADERNO DUGNANO"/>
    <x v="0"/>
    <x v="0"/>
    <s v="AMSA SPA"/>
    <s v="A2A AMBIENTE SPA - TERMOVALORIZZATORE SILLA 2"/>
    <s v="VIA LUCIO CORNELIO SILLA, 249 - MILANO (MI)"/>
    <s v="R01"/>
    <n v="11100"/>
    <s v="FIR052271/22"/>
    <s v="AMSA"/>
    <x v="0"/>
  </r>
  <r>
    <x v="41"/>
    <s v="COMUNE DI PADERNO DUGNANO"/>
    <s v="COMUNE DI PADERNO DUGNANO"/>
    <x v="0"/>
    <x v="0"/>
    <s v="AMSA SPA"/>
    <s v="A2A AMBIENTE SPA - TERMOVALORIZZATORE SILLA 2"/>
    <s v="VIA LUCIO CORNELIO SILLA, 249 - MILANO (MI)"/>
    <s v="R01"/>
    <n v="12320"/>
    <s v="FIR052272/22"/>
    <s v="AMSA"/>
    <x v="0"/>
  </r>
  <r>
    <x v="41"/>
    <s v="COMUNE DI PADERNO DUGNANO"/>
    <s v="COMUNE DI PADERNO DUGNANO"/>
    <x v="9"/>
    <x v="9"/>
    <s v="ECONORD SPA"/>
    <s v="ECONORD SPA"/>
    <s v="VIA DON LUIGI MERONI, 56 - FIGINO SERENZA (CO)"/>
    <s v="R05"/>
    <n v="12500"/>
    <s v="A011723/23"/>
    <s v="AMSA"/>
    <x v="1"/>
  </r>
  <r>
    <x v="42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3020"/>
    <s v="A011688/23"/>
    <s v="ECONORD"/>
    <x v="1"/>
  </r>
  <r>
    <x v="42"/>
    <s v="COMUNE DI PADERNO DUGNANO"/>
    <s v="COMUNE DI PADERNO DUGNANO"/>
    <x v="3"/>
    <x v="3"/>
    <s v="AMSA SPA"/>
    <s v="ECONORD SPA"/>
    <s v="VIA BOCCACCIO, snc - CARBONATE (CO)"/>
    <s v="R13"/>
    <n v="1720"/>
    <s v="FIR052284/22"/>
    <s v="AMSA"/>
    <x v="1"/>
  </r>
  <r>
    <x v="42"/>
    <s v="COMUNE DI PADERNO DUGNANO"/>
    <s v="COMUNE DI PADERNO DUGNANO"/>
    <x v="3"/>
    <x v="3"/>
    <s v="AMSA SPA"/>
    <s v="ECONORD SPA"/>
    <s v="VIA BOCCACCIO, snc - CARBONATE (CO)"/>
    <s v="R13"/>
    <n v="2660"/>
    <s v="FIR052297/22"/>
    <s v="AMSA"/>
    <x v="1"/>
  </r>
  <r>
    <x v="42"/>
    <s v="COMUNE DI PADERNO DUGNANO"/>
    <s v="COMUNE DI PADERNO DUGNANO"/>
    <x v="5"/>
    <x v="5"/>
    <s v="ECONORD SPA"/>
    <s v="AMSA SPA - TRASFERENZA - MUGGIANO"/>
    <s v="VIA LOMBARDI, 13 - MILANO (MI)"/>
    <s v="R13"/>
    <n v="6090"/>
    <s v="A 016406/23"/>
    <s v="AMSA"/>
    <x v="1"/>
  </r>
  <r>
    <x v="42"/>
    <s v="COMUNE DI PADERNO DUGNANO"/>
    <s v="COMUNE DI PADERNO DUGNANO"/>
    <x v="5"/>
    <x v="5"/>
    <s v="ECONORD SPA"/>
    <s v="AMSA SPA - TRASFERENZA - MUGGIANO"/>
    <s v="VIA LOMBARDI, 13 - MILANO (MI)"/>
    <s v="R13"/>
    <n v="5270"/>
    <s v="A 016715/23"/>
    <s v="AMSA"/>
    <x v="1"/>
  </r>
  <r>
    <x v="42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360"/>
    <s v="FIR052257/22"/>
    <s v="AMSA"/>
    <x v="1"/>
  </r>
  <r>
    <x v="42"/>
    <s v="COMUNE DI PADERNO DUGNANO"/>
    <s v="COMUNE DI PADERNO DUGNANO"/>
    <x v="1"/>
    <x v="1"/>
    <s v="AMSA SPA"/>
    <s v="ECONORD SPA"/>
    <s v="VIA GORLA, 1551 - MOZZATE (CO)"/>
    <s v="R13"/>
    <n v="7480"/>
    <s v="FIR052281/22"/>
    <s v="AMSA"/>
    <x v="1"/>
  </r>
  <r>
    <x v="42"/>
    <s v="COMUNE DI PADERNO DUGNANO"/>
    <s v="COMUNE DI PADERNO DUGNANO"/>
    <x v="8"/>
    <x v="8"/>
    <s v="ECONORD SPA"/>
    <s v="VERDEAMBIENTE SRL"/>
    <s v="VIA STRADA DI MEZZO, 65 - CIRIMIDO (CO)"/>
    <s v="R13"/>
    <n v="3880"/>
    <s v="A016139/23"/>
    <s v="AMSA"/>
    <x v="1"/>
  </r>
  <r>
    <x v="42"/>
    <s v="COMUNE DI PADERNO DUGNANO"/>
    <s v="COMUNE DI PADERNO DUGNANO"/>
    <x v="0"/>
    <x v="0"/>
    <s v="AMSA SPA"/>
    <s v="A2A AMBIENTE SPA - TERMOVALORIZZATORE SILLA 2"/>
    <s v="VIA LUCIO CORNELIO SILLA, 249 - MILANO (MI)"/>
    <s v="R01"/>
    <n v="5100"/>
    <s v="FIR052247/22"/>
    <s v="AMSA"/>
    <x v="0"/>
  </r>
  <r>
    <x v="42"/>
    <s v="COMUNE DI PADERNO DUGNANO"/>
    <s v="COMUNE DI PADERNO DUGNANO"/>
    <x v="0"/>
    <x v="0"/>
    <s v="AMSA SPA"/>
    <s v="A2A AMBIENTE SPA - TERMOVALORIZZATORE SILLA 2"/>
    <s v="VIA LUCIO CORNELIO SILLA, 249 - MILANO (MI)"/>
    <s v="R01"/>
    <n v="12220"/>
    <s v="FIR052277/22"/>
    <s v="AMSA"/>
    <x v="0"/>
  </r>
  <r>
    <x v="42"/>
    <s v="COMUNE DI PADERNO DUGNANO"/>
    <s v="COMUNE DI PADERNO DUGNANO"/>
    <x v="0"/>
    <x v="0"/>
    <s v="AMSA SPA"/>
    <s v="A2A AMBIENTE SPA - TERMOVALORIZZATORE SILLA 2"/>
    <s v="VIA LUCIO CORNELIO SILLA, 249 - MILANO (MI)"/>
    <s v="R01"/>
    <n v="8380"/>
    <s v="FIR052278/22"/>
    <s v="AMSA"/>
    <x v="0"/>
  </r>
  <r>
    <x v="42"/>
    <s v="COMUNE DI PADERNO DUGNANO"/>
    <s v="COMUNE DI PADERNO DUGNANO"/>
    <x v="0"/>
    <x v="0"/>
    <s v="AMSA SPA"/>
    <s v="A2A AMBIENTE SPA - TERMOVALORIZZATORE SILLA 2"/>
    <s v="VIA LUCIO CORNELIO SILLA, 249 - MILANO (MI)"/>
    <s v="R01"/>
    <n v="8080"/>
    <s v="FIR052289/22"/>
    <s v="AMSA"/>
    <x v="0"/>
  </r>
  <r>
    <x v="42"/>
    <s v="COMUNE DI PADERNO DUGNANO"/>
    <s v="COMUNE DI PADERNO DUGNANO"/>
    <x v="0"/>
    <x v="0"/>
    <s v="AMSA SPA"/>
    <s v="A2A AMBIENTE SPA - TERMOVALORIZZATORE SILLA 2"/>
    <s v="VIA LUCIO CORNELIO SILLA, 249 - MILANO (MI)"/>
    <s v="R01"/>
    <n v="2560"/>
    <s v="FIR052290/22"/>
    <s v="AMSA"/>
    <x v="0"/>
  </r>
  <r>
    <x v="42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8100"/>
    <s v="A016407/23"/>
    <s v="AMSA"/>
    <x v="1"/>
  </r>
  <r>
    <x v="43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5340"/>
    <s v="A011687/23"/>
    <s v="ECONORD"/>
    <x v="1"/>
  </r>
  <r>
    <x v="43"/>
    <s v="COMUNE DI PADERNO DUGNANO"/>
    <s v="COMUNE DI PADERNO DUGNANO"/>
    <x v="3"/>
    <x v="3"/>
    <s v="AMSA SPA"/>
    <s v="ECONORD SPA"/>
    <s v="VIA BOCCACCIO, snc - CARBONATE (CO)"/>
    <s v="R13"/>
    <n v="3200"/>
    <s v="FIR052285/22"/>
    <s v="AMSA"/>
    <x v="1"/>
  </r>
  <r>
    <x v="43"/>
    <s v="COMUNE DI PADERNO DUGNANO"/>
    <s v="COMUNE DI PADERNO DUGNANO"/>
    <x v="5"/>
    <x v="5"/>
    <s v="ECONORD SPA"/>
    <s v="AMSA SPA - TRASFERENZA - MUGGIANO"/>
    <s v="VIA LOMBARDI, 13 - MILANO (MI)"/>
    <s v="R13"/>
    <n v="8060"/>
    <s v="A 016716/23"/>
    <s v="AMSA"/>
    <x v="1"/>
  </r>
  <r>
    <x v="43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460"/>
    <s v="FIR052241/22"/>
    <s v="AMSA"/>
    <x v="1"/>
  </r>
  <r>
    <x v="43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4700"/>
    <s v="FIR052269/22"/>
    <s v="AMSA"/>
    <x v="1"/>
  </r>
  <r>
    <x v="43"/>
    <s v="COMUNE DI PADERNO DUGNANO"/>
    <s v="COMUNE DI PADERNO DUGNANO"/>
    <x v="1"/>
    <x v="1"/>
    <s v="AMSA SPA"/>
    <s v="ECONORD SPA"/>
    <s v="VIA GORLA, 1551 - MOZZATE (CO)"/>
    <s v="R13"/>
    <n v="5880"/>
    <s v="FIR052282/22"/>
    <s v="AMSA"/>
    <x v="1"/>
  </r>
  <r>
    <x v="43"/>
    <s v="COMUNE DI PADERNO DUGNANO"/>
    <s v="COMUNE DI PADERNO DUGNANO"/>
    <x v="8"/>
    <x v="8"/>
    <s v="ECONORD SPA"/>
    <s v="VERDEAMBIENTE SRL"/>
    <s v="VIA STRADA DI MEZZO, 65 - CIRIMIDO (CO)"/>
    <s v="R13"/>
    <n v="4300"/>
    <s v="A016140/23"/>
    <s v="AMSA"/>
    <x v="1"/>
  </r>
  <r>
    <x v="43"/>
    <s v="COMUNE DI PADERNO DUGNANO"/>
    <s v="COMUNE DI PADERNO DUGNANO"/>
    <x v="0"/>
    <x v="0"/>
    <s v="AMSA SPA"/>
    <s v="A2A AMBIENTE SPA - TERMOVALORIZZATORE SILLA 2"/>
    <s v="VIA LUCIO CORNELIO SILLA, 249 - MILANO (MI)"/>
    <s v="R01"/>
    <n v="10500"/>
    <s v="FIR052283/22"/>
    <s v="AMSA"/>
    <x v="0"/>
  </r>
  <r>
    <x v="43"/>
    <s v="COMUNE DI PADERNO DUGNANO"/>
    <s v="COMUNE DI PADERNO DUGNANO"/>
    <x v="0"/>
    <x v="0"/>
    <s v="AMSA SPA"/>
    <s v="A2A AMBIENTE SPA - TERMOVALORIZZATORE SILLA 2"/>
    <s v="VIA LUCIO CORNELIO SILLA, 249 - MILANO (MI)"/>
    <s v="R01"/>
    <n v="7780"/>
    <s v="FIR052288/22"/>
    <s v="AMSA"/>
    <x v="0"/>
  </r>
  <r>
    <x v="43"/>
    <s v="COMUNE DI PADERNO DUGNANO"/>
    <s v="COMUNE DI PADERNO DUGNANO"/>
    <x v="0"/>
    <x v="0"/>
    <s v="AMSA SPA"/>
    <s v="A2A AMBIENTE SPA - TERMOVALORIZZATORE SILLA 2"/>
    <s v="VIA LUCIO CORNELIO SILLA, 249 - MILANO (MI)"/>
    <s v="R01"/>
    <n v="5080"/>
    <s v="FIR052298/22"/>
    <s v="AMSA"/>
    <x v="0"/>
  </r>
  <r>
    <x v="43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9580"/>
    <s v="A016408/23"/>
    <s v="AMSA"/>
    <x v="1"/>
  </r>
  <r>
    <x v="44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5440"/>
    <s v="A016398/23"/>
    <s v="ECONORD"/>
    <x v="1"/>
  </r>
  <r>
    <x v="44"/>
    <s v="COMUNE DI PADERNO DUGNANO"/>
    <s v="COMUNE DI PADERNO DUGNANO"/>
    <x v="3"/>
    <x v="3"/>
    <s v="AMSA SPA"/>
    <s v="ECONORD SPA"/>
    <s v="VIA BOCCACCIO, snc - CARBONATE (CO)"/>
    <s v="R13"/>
    <n v="4000"/>
    <s v="FIR052305/22"/>
    <s v="AMSA"/>
    <x v="1"/>
  </r>
  <r>
    <x v="44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6360"/>
    <s v="FIR052273/22"/>
    <s v="AMSA"/>
    <x v="1"/>
  </r>
  <r>
    <x v="44"/>
    <s v="COMUNE DI PADERNO DUGNANO"/>
    <s v="COMUNE DI PADERNO DUGNANO"/>
    <x v="1"/>
    <x v="1"/>
    <s v="AMSA SPA"/>
    <s v="ECONORD SPA"/>
    <s v="VIA GORLA, 1551 - MOZZATE (CO)"/>
    <s v="R13"/>
    <n v="5840"/>
    <s v="FIR052299/22"/>
    <s v="AMSA"/>
    <x v="1"/>
  </r>
  <r>
    <x v="44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8480"/>
    <s v="A011707/23"/>
    <s v="AMSA"/>
    <x v="0"/>
  </r>
  <r>
    <x v="44"/>
    <s v="COMUNE DI PADERNO DUGNANO"/>
    <s v="COMUNE DI PADERNO DUGNANO"/>
    <x v="0"/>
    <x v="0"/>
    <s v="AMSA SPA"/>
    <s v="A2A AMBIENTE SPA - TERMOVALORIZZATORE SILLA 2"/>
    <s v="VIA LUCIO CORNELIO SILLA, 249 - MILANO (MI)"/>
    <s v="R01"/>
    <n v="820"/>
    <s v="FIR052291/22"/>
    <s v="AMSA"/>
    <x v="0"/>
  </r>
  <r>
    <x v="44"/>
    <s v="COMUNE DI PADERNO DUGNANO"/>
    <s v="COMUNE DI PADERNO DUGNANO"/>
    <x v="0"/>
    <x v="0"/>
    <s v="AMSA SPA"/>
    <s v="A2A AMBIENTE SPA - TERMOVALORIZZATORE SILLA 2"/>
    <s v="VIA LUCIO CORNELIO SILLA, 249 - MILANO (MI)"/>
    <s v="R01"/>
    <n v="7800"/>
    <s v="FIR052301/22"/>
    <s v="AMSA"/>
    <x v="0"/>
  </r>
  <r>
    <x v="44"/>
    <s v="COMUNE DI PADERNO DUGNANO"/>
    <s v="COMUNE DI PADERNO DUGNANO"/>
    <x v="0"/>
    <x v="0"/>
    <s v="AMSA SPA"/>
    <s v="A2A AMBIENTE SPA - TERMOVALORIZZATORE SILLA 2"/>
    <s v="VIA LUCIO CORNELIO SILLA, 249 - MILANO (MI)"/>
    <s v="R01"/>
    <n v="7200"/>
    <s v="FIR052302/22"/>
    <s v="AMSA"/>
    <x v="0"/>
  </r>
  <r>
    <x v="44"/>
    <s v="COMUNE DI PADERNO DUGNANO"/>
    <s v="COMUNE DI PADERNO DUGNANO"/>
    <x v="0"/>
    <x v="0"/>
    <s v="AMSA SPA"/>
    <s v="A2A AMBIENTE SPA - TERMOVALORIZZATORE SILLA 2"/>
    <s v="VIA LUCIO CORNELIO SILLA, 249 - MILANO (MI)"/>
    <s v="R01"/>
    <n v="4840"/>
    <s v="FIR052303/22"/>
    <s v="AMSA"/>
    <x v="0"/>
  </r>
  <r>
    <x v="44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9260"/>
    <s v="A016409/23"/>
    <s v="AMSA"/>
    <x v="1"/>
  </r>
  <r>
    <x v="45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2380"/>
    <s v="A016399/23"/>
    <s v="ECONORD"/>
    <x v="1"/>
  </r>
  <r>
    <x v="45"/>
    <s v="COMUNE DI PADERNO DUGNANO"/>
    <s v="COMUNE DI PADERNO DUGNANO"/>
    <x v="3"/>
    <x v="3"/>
    <s v="AMSA SPA"/>
    <s v="ECONORD SPA"/>
    <s v="VIA BOCCACCIO, snc - CARBONATE (CO)"/>
    <s v="R13"/>
    <n v="4060"/>
    <s v="FIR052308/22"/>
    <s v="AMSA"/>
    <x v="1"/>
  </r>
  <r>
    <x v="45"/>
    <s v="COMUNE DI PADERNO DUGNANO"/>
    <s v="COMUNE DI PADERNO DUGNANO"/>
    <x v="5"/>
    <x v="5"/>
    <s v="ECONORD SPA"/>
    <s v="AMSA SPA - TRASFERENZA - MUGGIANO"/>
    <s v="VIA LOMBARDI, 13 - MILANO (MI)"/>
    <s v="R13"/>
    <n v="8220"/>
    <s v="A 016717/23"/>
    <s v="AMSA"/>
    <x v="1"/>
  </r>
  <r>
    <x v="45"/>
    <s v="COMUNE DI PADERNO DUGNANO"/>
    <s v="COMUNE DI PADERNO DUGNANO"/>
    <x v="5"/>
    <x v="5"/>
    <s v="ECONORD SPA"/>
    <s v="AMSA SPA - TRASFERENZA - MUGGIANO"/>
    <s v="VIA LOMBARDI, 13 - MILANO (MI)"/>
    <s v="R13"/>
    <n v="5620"/>
    <s v="A 016718/23"/>
    <s v="AMSA"/>
    <x v="1"/>
  </r>
  <r>
    <x v="45"/>
    <s v="COMUNE DI PADERNO DUGNANO"/>
    <s v="COMUNE DI PADERNO DUGNANO"/>
    <x v="1"/>
    <x v="1"/>
    <s v="AMSA SPA"/>
    <s v="ECONORD SPA"/>
    <s v="VIA GORLA, 1551 - MOZZATE (CO)"/>
    <s v="R13"/>
    <n v="5630"/>
    <s v="FIR052300/22"/>
    <s v="AMSA"/>
    <x v="1"/>
  </r>
  <r>
    <x v="45"/>
    <s v="COMUNE DI PADERNO DUGNANO"/>
    <s v="COMUNE DI PADERNO DUGNANO"/>
    <x v="8"/>
    <x v="8"/>
    <s v="ECONORD SPA"/>
    <s v="VERDEAMBIENTE SRL"/>
    <s v="VIA STRADA DI MEZZO, 65 - CIRIMIDO (CO)"/>
    <s v="R13"/>
    <n v="5300"/>
    <s v="A016141/23"/>
    <s v="AMSA"/>
    <x v="1"/>
  </r>
  <r>
    <x v="45"/>
    <s v="COMUNE DI PADERNO DUGNANO"/>
    <s v="COMUNE DI PADERNO DUGNANO"/>
    <x v="0"/>
    <x v="0"/>
    <s v="AMSA SPA"/>
    <s v="A2A AMBIENTE SPA - TERMOVALORIZZATORE SILLA 2"/>
    <s v="VIA LUCIO CORNELIO SILLA, 249 - MILANO (MI)"/>
    <s v="R01"/>
    <n v="1980"/>
    <s v="FIR052292/22"/>
    <s v="AMSA"/>
    <x v="0"/>
  </r>
  <r>
    <x v="45"/>
    <s v="COMUNE DI PADERNO DUGNANO"/>
    <s v="COMUNE DI PADERNO DUGNANO"/>
    <x v="0"/>
    <x v="0"/>
    <s v="AMSA SPA"/>
    <s v="A2A AMBIENTE SPA - TERMOVALORIZZATORE SILLA 2"/>
    <s v="VIA LUCIO CORNELIO SILLA, 249 - MILANO (MI)"/>
    <s v="R01"/>
    <n v="2660"/>
    <s v="FIR052293/22"/>
    <s v="AMSA"/>
    <x v="0"/>
  </r>
  <r>
    <x v="45"/>
    <s v="COMUNE DI PADERNO DUGNANO"/>
    <s v="COMUNE DI PADERNO DUGNANO"/>
    <x v="0"/>
    <x v="0"/>
    <s v="AMSA SPA"/>
    <s v="A2A AMBIENTE SPA - TERMOVALORIZZATORE SILLA 2"/>
    <s v="VIA LUCIO CORNELIO SILLA, 249 - MILANO (MI)"/>
    <s v="R01"/>
    <n v="7880"/>
    <s v="FIR052304/22"/>
    <s v="AMSA"/>
    <x v="0"/>
  </r>
  <r>
    <x v="45"/>
    <s v="COMUNE DI PADERNO DUGNANO"/>
    <s v="COMUNE DI PADERNO DUGNANO"/>
    <x v="0"/>
    <x v="0"/>
    <s v="AMSA SPA"/>
    <s v="A2A AMBIENTE SPA - TERMOVALORIZZATORE SILLA 2"/>
    <s v="VIA LUCIO CORNELIO SILLA, 249 - MILANO (MI)"/>
    <s v="R01"/>
    <n v="8300"/>
    <s v="FIR052306/22"/>
    <s v="AMSA"/>
    <x v="0"/>
  </r>
  <r>
    <x v="46"/>
    <s v="COMUNE DI PADERNO DUGNANO"/>
    <s v="COMUNE DI PADERNO DUGNANO"/>
    <x v="3"/>
    <x v="3"/>
    <s v="AMSA SPA"/>
    <s v="ECONORD SPA"/>
    <s v="VIA BOCCACCIO, snc - CARBONATE (CO)"/>
    <s v="R13"/>
    <n v="3100"/>
    <s v="FIR052315/22"/>
    <s v="AMSA"/>
    <x v="1"/>
  </r>
  <r>
    <x v="46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9160"/>
    <s v="FIR052279/22"/>
    <s v="AMSA"/>
    <x v="1"/>
  </r>
  <r>
    <x v="46"/>
    <s v="COMUNE DI PADERNO DUGNANO"/>
    <s v="COMUNE DI PADERNO DUGNANO"/>
    <x v="1"/>
    <x v="1"/>
    <s v="AMSA SPA"/>
    <s v="ECONORD SPA"/>
    <s v="VIA GORLA, 1551 - MOZZATE (CO)"/>
    <s v="R13"/>
    <n v="4300"/>
    <s v="FIR052309/22"/>
    <s v="AMSA"/>
    <x v="1"/>
  </r>
  <r>
    <x v="46"/>
    <s v="COMUNE DI PADERNO DUGNANO"/>
    <s v="COMUNE DI PADERNO DUGNANO"/>
    <x v="8"/>
    <x v="8"/>
    <s v="ECONORD SPA"/>
    <s v="VERDEAMBIENTE SRL"/>
    <s v="VIA STRADA DI MEZZO, 65 - CIRIMIDO (CO)"/>
    <s v="R13"/>
    <n v="2240"/>
    <s v="A016142/23"/>
    <s v="AMSA"/>
    <x v="1"/>
  </r>
  <r>
    <x v="46"/>
    <s v="COMUNE DI PADERNO DUGNANO"/>
    <s v="COMUNE DI PADERNO DUGNANO"/>
    <x v="8"/>
    <x v="8"/>
    <s v="ECONORD SPA"/>
    <s v="VERDEAMBIENTE SRL"/>
    <s v="VIA STRADA DI MEZZO, 65 - CIRIMIDO (CO)"/>
    <s v="R13"/>
    <n v="3500"/>
    <s v="A016143/23"/>
    <s v="AMSA"/>
    <x v="1"/>
  </r>
  <r>
    <x v="46"/>
    <s v="COMUNE DI PADERNO DUGNANO"/>
    <s v="COMUNE DI PADERNO DUGNANO"/>
    <x v="0"/>
    <x v="0"/>
    <s v="AMSA SPA"/>
    <s v="A2A AMBIENTE SPA - TERMOVALORIZZATORE SILLA 2"/>
    <s v="VIA LUCIO CORNELIO SILLA, 249 - MILANO (MI)"/>
    <s v="R01"/>
    <n v="8200"/>
    <s v="FIR052307/22"/>
    <s v="AMSA"/>
    <x v="0"/>
  </r>
  <r>
    <x v="46"/>
    <s v="COMUNE DI PADERNO DUGNANO"/>
    <s v="COMUNE DI PADERNO DUGNANO"/>
    <x v="0"/>
    <x v="0"/>
    <s v="AMSA SPA"/>
    <s v="A2A AMBIENTE SPA - TERMOVALORIZZATORE SILLA 2"/>
    <s v="VIA LUCIO CORNELIO SILLA, 249 - MILANO (MI)"/>
    <s v="R01"/>
    <n v="7820"/>
    <s v="FIR052317/22"/>
    <s v="AMSA"/>
    <x v="0"/>
  </r>
  <r>
    <x v="46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2140"/>
    <s v="A011703/23"/>
    <s v="AMSA"/>
    <x v="1"/>
  </r>
  <r>
    <x v="46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2160"/>
    <s v="A016410/23"/>
    <s v="AMSA"/>
    <x v="1"/>
  </r>
  <r>
    <x v="47"/>
    <s v="COMUNE DI PADERNO DUGNANO"/>
    <s v="COMUNE DI PADERNO DUGNANO"/>
    <x v="5"/>
    <x v="5"/>
    <s v="ECONORD SPA"/>
    <s v="AMSA SPA - TRASFERENZA - MUGGIANO"/>
    <s v="VIA LOMBARDI, 13 - MILANO (MI)"/>
    <s v="R13"/>
    <n v="5990"/>
    <s v="A 016719/23"/>
    <s v="AMSA"/>
    <x v="1"/>
  </r>
  <r>
    <x v="47"/>
    <s v="COMUNE DI PADERNO DUGNANO"/>
    <s v="COMUNE DI PADERNO DUGNANO"/>
    <x v="5"/>
    <x v="5"/>
    <s v="ECONORD SPA"/>
    <s v="AMSA SPA - TRASFERENZA - MUGGIANO"/>
    <s v="VIA LOMBARDI, 13 - MILANO (MI)"/>
    <s v="R13"/>
    <n v="5500"/>
    <s v="A 016720/23"/>
    <s v="AMSA"/>
    <x v="1"/>
  </r>
  <r>
    <x v="47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6280"/>
    <s v="FIR052286/22"/>
    <s v="AMSA"/>
    <x v="1"/>
  </r>
  <r>
    <x v="47"/>
    <s v="COMUNE DI PADERNO DUGNANO"/>
    <s v="COMUNE DI PADERNO DUGNANO"/>
    <x v="1"/>
    <x v="1"/>
    <s v="AMSA SPA"/>
    <s v="ECONORD SPA"/>
    <s v="VIA GORLA, 1551 - MOZZATE (CO)"/>
    <s v="R13"/>
    <n v="6480"/>
    <s v="FIR052310/22"/>
    <s v="AMSA"/>
    <x v="1"/>
  </r>
  <r>
    <x v="47"/>
    <s v="COMUNE DI PADERNO DUGNANO"/>
    <s v="COMUNE DI PADERNO DUGNANO"/>
    <x v="23"/>
    <x v="23"/>
    <s v="DUE MAICH SERVIZI SRL"/>
    <s v="DUE MAICH SERVIZI SRL"/>
    <s v="VIA TONALE, 63 - MARNATE (VA)"/>
    <s v="R13"/>
    <n v="640"/>
    <s v="XIR10505/23"/>
    <s v="ECONORD"/>
    <x v="1"/>
  </r>
  <r>
    <x v="47"/>
    <s v="COMUNE DI PADERNO DUGNANO"/>
    <s v="COMUNE DI PADERNO DUGNANO"/>
    <x v="0"/>
    <x v="0"/>
    <s v="AMSA SPA"/>
    <s v="A2A AMBIENTE SPA - TERMOVALORIZZATORE SILLA 2"/>
    <s v="VIA LUCIO CORNELIO SILLA, 249 - MILANO (MI)"/>
    <s v="R01"/>
    <n v="11080"/>
    <s v="FIR052311/22"/>
    <s v="AMSA"/>
    <x v="0"/>
  </r>
  <r>
    <x v="47"/>
    <s v="COMUNE DI PADERNO DUGNANO"/>
    <s v="COMUNE DI PADERNO DUGNANO"/>
    <x v="0"/>
    <x v="0"/>
    <s v="AMSA SPA"/>
    <s v="A2A AMBIENTE SPA - TERMOVALORIZZATORE SILLA 2"/>
    <s v="VIA LUCIO CORNELIO SILLA, 249 - MILANO (MI)"/>
    <s v="R01"/>
    <n v="5280"/>
    <s v="FIR052313/22"/>
    <s v="AMSA"/>
    <x v="0"/>
  </r>
  <r>
    <x v="47"/>
    <s v="COMUNE DI PADERNO DUGNANO"/>
    <s v="COMUNE DI PADERNO DUGNANO"/>
    <x v="0"/>
    <x v="0"/>
    <s v="AMSA SPA"/>
    <s v="A2A AMBIENTE SPA - TERMOVALORIZZATORE SILLA 2"/>
    <s v="VIA LUCIO CORNELIO SILLA, 249 - MILANO (MI)"/>
    <s v="R01"/>
    <n v="10980"/>
    <s v="FIR052319/22"/>
    <s v="AMSA"/>
    <x v="0"/>
  </r>
  <r>
    <x v="48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3340"/>
    <s v="A016702/23"/>
    <s v="ECONORD"/>
    <x v="1"/>
  </r>
  <r>
    <x v="48"/>
    <s v="COMUNE DI PADERNO DUGNANO"/>
    <s v="COMUNE DI PADERNO DUGNANO"/>
    <x v="3"/>
    <x v="3"/>
    <s v="AMSA SPA"/>
    <s v="ECONORD SPA"/>
    <s v="VIA BOCCACCIO, snc - CARBONATE (CO)"/>
    <s v="R13"/>
    <n v="5020"/>
    <s v="FIR052316/22"/>
    <s v="AMSA"/>
    <x v="1"/>
  </r>
  <r>
    <x v="48"/>
    <s v="COMUNE DI PADERNO DUGNANO"/>
    <s v="COMUNE DI PADERNO DUGNANO"/>
    <x v="5"/>
    <x v="5"/>
    <s v="ECONORD SPA"/>
    <s v="AMSA SPA - TRASFERENZA - MUGGIANO"/>
    <s v="VIA LOMBARDI, 13 - MILANO (MI)"/>
    <s v="R13"/>
    <n v="5180"/>
    <s v="A 016721/23"/>
    <s v="AMSA"/>
    <x v="1"/>
  </r>
  <r>
    <x v="48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3880"/>
    <s v="FIR052326/22"/>
    <s v="AMSA"/>
    <x v="1"/>
  </r>
  <r>
    <x v="48"/>
    <s v="COMUNE DI PADERNO DUGNANO"/>
    <s v="COMUNE DI PADERNO DUGNANO"/>
    <x v="1"/>
    <x v="1"/>
    <s v="AMSA SPA"/>
    <s v="ECONORD SPA"/>
    <s v="VIA GORLA, 1551 - MOZZATE (CO)"/>
    <s v="R13"/>
    <n v="7430"/>
    <s v="FIR052321/22"/>
    <s v="AMSA"/>
    <x v="1"/>
  </r>
  <r>
    <x v="48"/>
    <s v="COMUNE DI PADERNO DUGNANO"/>
    <s v="COMUNE DI PADERNO DUGNANO"/>
    <x v="16"/>
    <x v="16"/>
    <s v="ECONORD SPA"/>
    <s v="GRANDI IMPIANTI ECOLOGICI SRL STOCCAGGIO"/>
    <s v="VIA PROVINCIALE, 19 - NOVEDRATE (CO)"/>
    <s v="D14"/>
    <n v="193"/>
    <s v="A025548/23"/>
    <s v="ECONORD"/>
    <x v="1"/>
  </r>
  <r>
    <x v="48"/>
    <s v="COMUNE DI PADERNO DUGNANO"/>
    <s v="COMUNE DI PADERNO DUGNANO"/>
    <x v="0"/>
    <x v="0"/>
    <s v="AMSA SPA"/>
    <s v="A2A AMBIENTE SPA - TERMOVALORIZZATORE SILLA 2"/>
    <s v="VIA LUCIO CORNELIO SILLA, 249 - MILANO (MI)"/>
    <s v="R01"/>
    <n v="2840"/>
    <s v="FIR052294/22"/>
    <s v="AMSA"/>
    <x v="0"/>
  </r>
  <r>
    <x v="48"/>
    <s v="COMUNE DI PADERNO DUGNANO"/>
    <s v="COMUNE DI PADERNO DUGNANO"/>
    <x v="0"/>
    <x v="0"/>
    <s v="AMSA SPA"/>
    <s v="A2A AMBIENTE SPA - TERMOVALORIZZATORE SILLA 2"/>
    <s v="VIA LUCIO CORNELIO SILLA, 249 - MILANO (MI)"/>
    <s v="R01"/>
    <n v="9540"/>
    <s v="FIR052320/22"/>
    <s v="AMSA"/>
    <x v="0"/>
  </r>
  <r>
    <x v="48"/>
    <s v="COMUNE DI PADERNO DUGNANO"/>
    <s v="COMUNE DI PADERNO DUGNANO"/>
    <x v="0"/>
    <x v="0"/>
    <s v="AMSA SPA"/>
    <s v="A2A AMBIENTE SPA - TERMOVALORIZZATORE SILLA 2"/>
    <s v="VIA LUCIO CORNELIO SILLA, 249 - MILANO (MI)"/>
    <s v="R01"/>
    <n v="2760"/>
    <s v="FIR052327/22"/>
    <s v="AMSA"/>
    <x v="0"/>
  </r>
  <r>
    <x v="48"/>
    <s v="COMUNE DI PADERNO DUGNANO"/>
    <s v="COMUNE DI PADERNO DUGNANO"/>
    <x v="0"/>
    <x v="0"/>
    <s v="AMSA SPA"/>
    <s v="A2A AMBIENTE SPA - TERMOVALORIZZATORE SILLA 2"/>
    <s v="VIA LUCIO CORNELIO SILLA, 249 - MILANO (MI)"/>
    <s v="R01"/>
    <n v="10600"/>
    <s v="FIR052333/22"/>
    <s v="AMSA"/>
    <x v="0"/>
  </r>
  <r>
    <x v="48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9640"/>
    <s v="A016725/23"/>
    <s v="AMSA"/>
    <x v="1"/>
  </r>
  <r>
    <x v="49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6160"/>
    <s v="A016703/23"/>
    <s v="ECONORD"/>
    <x v="1"/>
  </r>
  <r>
    <x v="49"/>
    <s v="COMUNE DI PADERNO DUGNANO"/>
    <s v="COMUNE DI PADERNO DUGNANO"/>
    <x v="3"/>
    <x v="3"/>
    <s v="AMSA SPA"/>
    <s v="ECONORD SPA"/>
    <s v="VIA BOCCACCIO, snc - CARBONATE (CO)"/>
    <s v="R13"/>
    <n v="4660"/>
    <s v="FIR052335/22"/>
    <s v="AMSA"/>
    <x v="1"/>
  </r>
  <r>
    <x v="49"/>
    <s v="COMUNE DI PADERNO DUGNANO"/>
    <s v="COMUNE DI PADERNO DUGNANO"/>
    <x v="5"/>
    <x v="5"/>
    <s v="ECONORD SPA"/>
    <s v="AMSA SPA - TRASFERENZA - MUGGIANO"/>
    <s v="VIA LOMBARDI, 13 - MILANO (MI)"/>
    <s v="R13"/>
    <n v="7200"/>
    <s v="A 016404/23"/>
    <s v="AMSA"/>
    <x v="1"/>
  </r>
  <r>
    <x v="49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1360"/>
    <s v="FIR052295/22"/>
    <s v="AMSA"/>
    <x v="1"/>
  </r>
  <r>
    <x v="49"/>
    <s v="COMUNE DI PADERNO DUGNANO"/>
    <s v="COMUNE DI PADERNO DUGNANO"/>
    <x v="1"/>
    <x v="1"/>
    <s v="AMSA SPA"/>
    <s v="ECONORD SPA"/>
    <s v="VIA GORLA, 1551 - MOZZATE (CO)"/>
    <s v="R13"/>
    <n v="6110"/>
    <s v="FIR052323/22"/>
    <s v="AMSA"/>
    <x v="1"/>
  </r>
  <r>
    <x v="49"/>
    <s v="COMUNE DI PADERNO DUGNANO"/>
    <s v="COMUNE DI PADERNO DUGNANO"/>
    <x v="8"/>
    <x v="8"/>
    <s v="ECONORD SPA"/>
    <s v="VERDEAMBIENTE SRL"/>
    <s v="VIA STRADA DI MEZZO, 65 - CIRIMIDO (CO)"/>
    <s v="R13"/>
    <n v="4720"/>
    <s v="A011702/23"/>
    <s v="AMSA"/>
    <x v="1"/>
  </r>
  <r>
    <x v="49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9620"/>
    <s v="A011706/23"/>
    <s v="AMSA"/>
    <x v="0"/>
  </r>
  <r>
    <x v="49"/>
    <s v="COMUNE DI PADERNO DUGNANO"/>
    <s v="COMUNE DI PADERNO DUGNANO"/>
    <x v="0"/>
    <x v="0"/>
    <s v="AMSA SPA"/>
    <s v="A2A AMBIENTE SPA - TERMOVALORIZZATORE SILLA 2"/>
    <s v="VIA LUCIO CORNELIO SILLA, 249 - MILANO (MI)"/>
    <s v="R01"/>
    <n v="8900"/>
    <s v="FIR052322/22"/>
    <s v="AMSA"/>
    <x v="0"/>
  </r>
  <r>
    <x v="49"/>
    <s v="COMUNE DI PADERNO DUGNANO"/>
    <s v="COMUNE DI PADERNO DUGNANO"/>
    <x v="0"/>
    <x v="0"/>
    <s v="AMSA SPA"/>
    <s v="A2A AMBIENTE SPA - TERMOVALORIZZATORE SILLA 2"/>
    <s v="VIA LUCIO CORNELIO SILLA, 249 - MILANO (MI)"/>
    <s v="R01"/>
    <n v="7720"/>
    <s v="FIR052325/22"/>
    <s v="AMSA"/>
    <x v="0"/>
  </r>
  <r>
    <x v="49"/>
    <s v="COMUNE DI PADERNO DUGNANO"/>
    <s v="COMUNE DI PADERNO DUGNANO"/>
    <x v="0"/>
    <x v="0"/>
    <s v="AMSA SPA"/>
    <s v="A2A AMBIENTE SPA - TERMOVALORIZZATORE SILLA 2"/>
    <s v="VIA LUCIO CORNELIO SILLA, 249 - MILANO (MI)"/>
    <s v="R01"/>
    <n v="1260"/>
    <s v="FIR052328/22"/>
    <s v="AMSA"/>
    <x v="0"/>
  </r>
  <r>
    <x v="49"/>
    <s v="COMUNE DI PADERNO DUGNANO"/>
    <s v="COMUNE DI PADERNO DUGNANO"/>
    <x v="0"/>
    <x v="0"/>
    <s v="AMSA SPA"/>
    <s v="A2A AMBIENTE SPA - TERMOVALORIZZATORE SILLA 2"/>
    <s v="VIA LUCIO CORNELIO SILLA, 249 - MILANO (MI)"/>
    <s v="R01"/>
    <n v="7100"/>
    <s v="FIR052336/22"/>
    <s v="AMSA"/>
    <x v="0"/>
  </r>
  <r>
    <x v="49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2500"/>
    <s v="A011704/23"/>
    <s v="AMSA"/>
    <x v="1"/>
  </r>
  <r>
    <x v="50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5940"/>
    <s v="A016704/23"/>
    <s v="ECONORD"/>
    <x v="1"/>
  </r>
  <r>
    <x v="50"/>
    <s v="COMUNE DI PADERNO DUGNANO"/>
    <s v="COMUNE DI PADERNO DUGNANO"/>
    <x v="3"/>
    <x v="3"/>
    <s v="AMSA SPA"/>
    <s v="ECONORD SPA"/>
    <s v="VIA BOCCACCIO, snc - CARBONATE (CO)"/>
    <s v="R13"/>
    <n v="4520"/>
    <s v="FIR052341/22"/>
    <s v="AMSA"/>
    <x v="1"/>
  </r>
  <r>
    <x v="50"/>
    <s v="COMUNE DI PADERNO DUGNANO"/>
    <s v="COMUNE DI PADERNO DUGNANO"/>
    <x v="5"/>
    <x v="5"/>
    <s v="ECONORD SPA"/>
    <s v="AMSA SPA - TRASFERENZA - MUGGIANO"/>
    <s v="VIA LOMBARDI, 13 - MILANO (MI)"/>
    <s v="R13"/>
    <n v="7640"/>
    <s v="A 016723 /23"/>
    <s v="AMSA"/>
    <x v="1"/>
  </r>
  <r>
    <x v="50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8760"/>
    <s v="FIR052332/22"/>
    <s v="AMSA"/>
    <x v="1"/>
  </r>
  <r>
    <x v="50"/>
    <s v="COMUNE DI PADERNO DUGNANO"/>
    <s v="COMUNE DI PADERNO DUGNANO"/>
    <x v="1"/>
    <x v="1"/>
    <s v="AMSA SPA"/>
    <s v="ECONORD SPA"/>
    <s v="VIA GORLA, 1551 - MOZZATE (CO)"/>
    <s v="R13"/>
    <n v="4920"/>
    <s v="FIR052324/22"/>
    <s v="AMSA"/>
    <x v="1"/>
  </r>
  <r>
    <x v="50"/>
    <s v="COMUNE DI PADERNO DUGNANO"/>
    <s v="COMUNE DI PADERNO DUGNANO"/>
    <x v="0"/>
    <x v="0"/>
    <s v="AMSA SPA"/>
    <s v="A2A AMBIENTE SPA - TERMOVALORIZZATORE SILLA 2"/>
    <s v="VIA LUCIO CORNELIO SILLA, 249 - MILANO (MI)"/>
    <s v="R01"/>
    <n v="6880"/>
    <s v="FIR052337/22"/>
    <s v="AMSA"/>
    <x v="0"/>
  </r>
  <r>
    <x v="50"/>
    <s v="COMUNE DI PADERNO DUGNANO"/>
    <s v="COMUNE DI PADERNO DUGNANO"/>
    <x v="0"/>
    <x v="0"/>
    <s v="AMSA SPA"/>
    <s v="A2A AMBIENTE SPA - TERMOVALORIZZATORE SILLA 2"/>
    <s v="VIA LUCIO CORNELIO SILLA, 249 - MILANO (MI)"/>
    <s v="R01"/>
    <n v="8300"/>
    <s v="FIR052338/22"/>
    <s v="AMSA"/>
    <x v="0"/>
  </r>
  <r>
    <x v="50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0500"/>
    <s v="A016726/23"/>
    <s v="AMSA"/>
    <x v="1"/>
  </r>
  <r>
    <x v="51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2520"/>
    <s v="A024489/23"/>
    <s v="ECONORD"/>
    <x v="1"/>
  </r>
  <r>
    <x v="51"/>
    <s v="COMUNE DI PADERNO DUGNANO"/>
    <s v="COMUNE DI PADERNO DUGNANO"/>
    <x v="3"/>
    <x v="3"/>
    <s v="AMSA SPA"/>
    <s v="ECONORD SPA"/>
    <s v="VIA BOCCACCIO, snc - CARBONATE (CO)"/>
    <s v="R13"/>
    <n v="4120"/>
    <s v="FIR052345/22"/>
    <s v="AMSA"/>
    <x v="1"/>
  </r>
  <r>
    <x v="51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8060"/>
    <s v="FIR052339/22"/>
    <s v="AMSA"/>
    <x v="1"/>
  </r>
  <r>
    <x v="51"/>
    <s v="COMUNE DI PADERNO DUGNANO"/>
    <s v="COMUNE DI PADERNO DUGNANO"/>
    <x v="1"/>
    <x v="1"/>
    <s v="AMSA SPA"/>
    <s v="ECONORD SPA"/>
    <s v="VIA GORLA, 1551 - MOZZATE (CO)"/>
    <s v="R13"/>
    <n v="6510"/>
    <s v="FIR052340/22"/>
    <s v="AMSA"/>
    <x v="1"/>
  </r>
  <r>
    <x v="51"/>
    <s v="COMUNE DI PADERNO DUGNANO"/>
    <s v="COMUNE DI PADERNO DUGNANO"/>
    <x v="0"/>
    <x v="0"/>
    <s v="AMSA SPA"/>
    <s v="A2A AMBIENTE SPA - TERMOVALORIZZATORE SILLA 2"/>
    <s v="VIA LUCIO CORNELIO SILLA, 249 - MILANO (MI)"/>
    <s v="R01"/>
    <n v="2020"/>
    <s v="FIR052329/22"/>
    <s v="AMSA"/>
    <x v="0"/>
  </r>
  <r>
    <x v="51"/>
    <s v="COMUNE DI PADERNO DUGNANO"/>
    <s v="COMUNE DI PADERNO DUGNANO"/>
    <x v="0"/>
    <x v="0"/>
    <s v="AMSA SPA"/>
    <s v="A2A AMBIENTE SPA - TERMOVALORIZZATORE SILLA 2"/>
    <s v="VIA LUCIO CORNELIO SILLA, 249 - MILANO (MI)"/>
    <s v="R01"/>
    <n v="2480"/>
    <s v="FIR052330/22"/>
    <s v="AMSA"/>
    <x v="0"/>
  </r>
  <r>
    <x v="51"/>
    <s v="COMUNE DI PADERNO DUGNANO"/>
    <s v="COMUNE DI PADERNO DUGNANO"/>
    <x v="0"/>
    <x v="0"/>
    <s v="AMSA SPA"/>
    <s v="A2A AMBIENTE SPA - TERMOVALORIZZATORE SILLA 2"/>
    <s v="VIA LUCIO CORNELIO SILLA, 249 - MILANO (MI)"/>
    <s v="R01"/>
    <n v="9740"/>
    <s v="FIR052342/22"/>
    <s v="AMSA"/>
    <x v="0"/>
  </r>
  <r>
    <x v="51"/>
    <s v="COMUNE DI PADERNO DUGNANO"/>
    <s v="COMUNE DI PADERNO DUGNANO"/>
    <x v="0"/>
    <x v="0"/>
    <s v="AMSA SPA"/>
    <s v="A2A AMBIENTE SPA - TERMOVALORIZZATORE SILLA 2"/>
    <s v="VIA LUCIO CORNELIO SILLA, 249 - MILANO (MI)"/>
    <s v="R01"/>
    <n v="6060"/>
    <s v="FIR052343/22"/>
    <s v="AMSA"/>
    <x v="0"/>
  </r>
  <r>
    <x v="52"/>
    <s v="COMUNE DI PADERNO DUGNANO"/>
    <s v="COMUNE DI PADERNO DUGNANO"/>
    <x v="3"/>
    <x v="3"/>
    <s v="AMSA SPA"/>
    <s v="ECONORD SPA"/>
    <s v="VIA BOCCACCIO, snc - CARBONATE (CO)"/>
    <s v="R13"/>
    <n v="3220"/>
    <s v="FIR052346/22"/>
    <s v="AMSA"/>
    <x v="1"/>
  </r>
  <r>
    <x v="52"/>
    <s v="COMUNE DI PADERNO DUGNANO"/>
    <s v="COMUNE DI PADERNO DUGNANO"/>
    <x v="5"/>
    <x v="5"/>
    <s v="ECONORD SPA"/>
    <s v="AMSA SPA - TRASFERENZA - MUGGIANO"/>
    <s v="VIA LOMBARDI, 13 - MILANO (MI)"/>
    <s v="R13"/>
    <n v="6480"/>
    <s v="A 016724/23"/>
    <s v="AMSA"/>
    <x v="1"/>
  </r>
  <r>
    <x v="52"/>
    <s v="COMUNE DI PADERNO DUGNANO"/>
    <s v="COMUNE DI PADERNO DUGNANO"/>
    <x v="1"/>
    <x v="1"/>
    <s v="AMSA SPA"/>
    <s v="ECONORD SPA"/>
    <s v="VIA GORLA, 1551 - MOZZATE (CO)"/>
    <s v="R13"/>
    <n v="4140"/>
    <s v="FIR052347/22"/>
    <s v="AMSA"/>
    <x v="1"/>
  </r>
  <r>
    <x v="52"/>
    <s v="COMUNE DI PADERNO DUGNANO"/>
    <s v="COMUNE DI PADERNO DUGNANO"/>
    <x v="8"/>
    <x v="8"/>
    <s v="ECONORD SPA"/>
    <s v="VERDEAMBIENTE SRL"/>
    <s v="VIA STRADA DI MEZZO, 65 - CIRIMIDO (CO)"/>
    <s v="R13"/>
    <n v="4900"/>
    <s v="A011701/23"/>
    <s v="AMSA"/>
    <x v="1"/>
  </r>
  <r>
    <x v="52"/>
    <s v="COMUNE DI PADERNO DUGNANO"/>
    <s v="COMUNE DI PADERNO DUGNANO"/>
    <x v="0"/>
    <x v="0"/>
    <s v="AMSA SPA"/>
    <s v="A2A AMBIENTE SPA - TERMOVALORIZZATORE SILLA 2"/>
    <s v="VIA LUCIO CORNELIO SILLA, 249 - MILANO (MI)"/>
    <s v="R01"/>
    <n v="5180"/>
    <s v="FIR052349/22"/>
    <s v="AMSA"/>
    <x v="0"/>
  </r>
  <r>
    <x v="52"/>
    <s v="COMUNE DI PADERNO DUGNANO"/>
    <s v="COMUNE DI PADERNO DUGNANO"/>
    <x v="0"/>
    <x v="0"/>
    <s v="AMSA SPA"/>
    <s v="A2A AMBIENTE SPA - TERMOVALORIZZATORE SILLA 2"/>
    <s v="VIA LUCIO CORNELIO SILLA, 249 - MILANO (MI)"/>
    <s v="R01"/>
    <n v="6480"/>
    <s v="FIR052351/22"/>
    <s v="AMSA"/>
    <x v="0"/>
  </r>
  <r>
    <x v="52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9480"/>
    <s v="A016727/23"/>
    <s v="AMSA"/>
    <x v="1"/>
  </r>
  <r>
    <x v="53"/>
    <s v="COMUNE DI PADERNO DUGNANO"/>
    <s v="COMUNE DI PADERNO DUGNANO"/>
    <x v="5"/>
    <x v="5"/>
    <s v="ECONORD SPA"/>
    <s v="AMSA SPA - TRASFERENZA - MUGGIANO"/>
    <s v="VIA LOMBARDI, 13 - MILANO (MI)"/>
    <s v="R13"/>
    <n v="5950"/>
    <s v="A 016722/23"/>
    <s v="AMSA"/>
    <x v="1"/>
  </r>
  <r>
    <x v="53"/>
    <s v="COMUNE DI PADERNO DUGNANO"/>
    <s v="COMUNE DI PADERNO DUGNANO"/>
    <x v="5"/>
    <x v="5"/>
    <s v="ECONORD SPA"/>
    <s v="AMSA SPA - TRASFERENZA - MUGGIANO"/>
    <s v="VIA LOMBARDI, 13 - MILANO (MI)"/>
    <s v="R13"/>
    <n v="5240"/>
    <s v="A 031501 /23"/>
    <s v="AMSA"/>
    <x v="1"/>
  </r>
  <r>
    <x v="53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520"/>
    <s v="FIR052344/22"/>
    <s v="AMSA"/>
    <x v="1"/>
  </r>
  <r>
    <x v="53"/>
    <s v="COMUNE DI PADERNO DUGNANO"/>
    <s v="COMUNE DI PADERNO DUGNANO"/>
    <x v="1"/>
    <x v="1"/>
    <s v="AMSA SPA"/>
    <s v="ECONORD SPA"/>
    <s v="VIA GORLA, 1551 - MOZZATE (CO)"/>
    <s v="R13"/>
    <n v="7460"/>
    <s v="FIR052354/22"/>
    <s v="AMSA"/>
    <x v="1"/>
  </r>
  <r>
    <x v="53"/>
    <s v="COMUNE DI PADERNO DUGNANO"/>
    <s v="COMUNE DI PADERNO DUGNANO"/>
    <x v="0"/>
    <x v="0"/>
    <s v="AMSA SPA"/>
    <s v="A2A AMBIENTE SPA - TERMOVALORIZZATORE SILLA 2"/>
    <s v="VIA LUCIO CORNELIO SILLA, 249 - MILANO (MI)"/>
    <s v="R01"/>
    <n v="9600"/>
    <s v="FIR052287/22"/>
    <s v="AMSA"/>
    <x v="0"/>
  </r>
  <r>
    <x v="53"/>
    <s v="COMUNE DI PADERNO DUGNANO"/>
    <s v="COMUNE DI PADERNO DUGNANO"/>
    <x v="0"/>
    <x v="0"/>
    <s v="AMSA SPA"/>
    <s v="A2A AMBIENTE SPA - TERMOVALORIZZATORE SILLA 2"/>
    <s v="VIA LUCIO CORNELIO SILLA, 249 - MILANO (MI)"/>
    <s v="R01"/>
    <n v="10000"/>
    <s v="FIR052350/22"/>
    <s v="AMSA"/>
    <x v="0"/>
  </r>
  <r>
    <x v="53"/>
    <s v="COMUNE DI PADERNO DUGNANO"/>
    <s v="COMUNE DI PADERNO DUGNANO"/>
    <x v="0"/>
    <x v="0"/>
    <s v="AMSA SPA"/>
    <s v="A2A AMBIENTE SPA - TERMOVALORIZZATORE SILLA 2"/>
    <s v="VIA LUCIO CORNELIO SILLA, 249 - MILANO (MI)"/>
    <s v="R01"/>
    <n v="10220"/>
    <s v="FIR052355/22"/>
    <s v="AMSA"/>
    <x v="0"/>
  </r>
  <r>
    <x v="53"/>
    <s v="COMUNE DI PADERNO DUGNANO"/>
    <s v="COMUNE DI PADERNO DUGNANO"/>
    <x v="9"/>
    <x v="9"/>
    <s v="ECONORD SPA"/>
    <s v="ECONORD SPA"/>
    <s v="VIA DON LUIGI MERONI, 56 - FIGINO SERENZA (CO)"/>
    <s v="R05"/>
    <n v="11840"/>
    <s v="A016411/23"/>
    <s v="AMSA"/>
    <x v="1"/>
  </r>
  <r>
    <x v="54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3940"/>
    <s v="A016705/23"/>
    <s v="ECONORD"/>
    <x v="1"/>
  </r>
  <r>
    <x v="54"/>
    <s v="COMUNE DI PADERNO DUGNANO"/>
    <s v="COMUNE DI PADERNO DUGNANO"/>
    <x v="3"/>
    <x v="3"/>
    <s v="AMSA SPA"/>
    <s v="ECONORD SPA"/>
    <s v="VIA BOCCACCIO, snc - CARBONATE (CO)"/>
    <s v="R13"/>
    <n v="4920"/>
    <s v="FIR052352/22"/>
    <s v="AMSA"/>
    <x v="1"/>
  </r>
  <r>
    <x v="54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3680"/>
    <s v="FIR052353/22"/>
    <s v="AMSA"/>
    <x v="1"/>
  </r>
  <r>
    <x v="54"/>
    <s v="COMUNE DI PADERNO DUGNANO"/>
    <s v="COMUNE DI PADERNO DUGNANO"/>
    <x v="1"/>
    <x v="1"/>
    <s v="AMSA SPA"/>
    <s v="ECONORD SPA"/>
    <s v="VIA GORLA, 1551 - MOZZATE (CO)"/>
    <s v="R13"/>
    <n v="7210"/>
    <s v="FIR052359/22"/>
    <s v="AMSA"/>
    <x v="1"/>
  </r>
  <r>
    <x v="54"/>
    <s v="COMUNE DI PADERNO DUGNANO"/>
    <s v="COMUNE DI PADERNO DUGNANO"/>
    <x v="0"/>
    <x v="0"/>
    <s v="AMSA SPA"/>
    <s v="A2A AMBIENTE SPA - TERMOVALORIZZATORE SILLA 2"/>
    <s v="VIA LUCIO CORNELIO SILLA, 249 - MILANO (MI)"/>
    <s v="R01"/>
    <n v="10540"/>
    <s v="FIR052312/22"/>
    <s v="AMSA"/>
    <x v="0"/>
  </r>
  <r>
    <x v="54"/>
    <s v="COMUNE DI PADERNO DUGNANO"/>
    <s v="COMUNE DI PADERNO DUGNANO"/>
    <x v="0"/>
    <x v="0"/>
    <s v="AMSA SPA"/>
    <s v="A2A AMBIENTE SPA - TERMOVALORIZZATORE SILLA 2"/>
    <s v="VIA LUCIO CORNELIO SILLA, 249 - MILANO (MI)"/>
    <s v="R01"/>
    <n v="2600"/>
    <s v="FIR052331/22"/>
    <s v="AMSA"/>
    <x v="0"/>
  </r>
  <r>
    <x v="54"/>
    <s v="COMUNE DI PADERNO DUGNANO"/>
    <s v="COMUNE DI PADERNO DUGNANO"/>
    <x v="0"/>
    <x v="0"/>
    <s v="AMSA SPA"/>
    <s v="A2A AMBIENTE SPA - TERMOVALORIZZATORE SILLA 2"/>
    <s v="VIA LUCIO CORNELIO SILLA, 249 - MILANO (MI)"/>
    <s v="R01"/>
    <n v="6580"/>
    <s v="FIR052357/22"/>
    <s v="AMSA"/>
    <x v="0"/>
  </r>
  <r>
    <x v="54"/>
    <s v="COMUNE DI PADERNO DUGNANO"/>
    <s v="COMUNE DI PADERNO DUGNANO"/>
    <x v="0"/>
    <x v="0"/>
    <s v="AMSA SPA"/>
    <s v="A2A AMBIENTE SPA - TERMOVALORIZZATORE SILLA 2"/>
    <s v="VIA LUCIO CORNELIO SILLA, 249 - MILANO (MI)"/>
    <s v="R01"/>
    <n v="12620"/>
    <s v="FIR052361/22"/>
    <s v="AMSA"/>
    <x v="0"/>
  </r>
  <r>
    <x v="54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9900"/>
    <s v="A016728/23"/>
    <s v="AMSA"/>
    <x v="1"/>
  </r>
  <r>
    <x v="55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7680"/>
    <s v="A016706/23"/>
    <s v="ECONORD"/>
    <x v="1"/>
  </r>
  <r>
    <x v="55"/>
    <s v="COMUNE DI PADERNO DUGNANO"/>
    <s v="COMUNE DI PADERNO DUGNANO"/>
    <x v="3"/>
    <x v="3"/>
    <s v="AMSA SPA"/>
    <s v="ECONORD SPA"/>
    <s v="VIA BOCCACCIO, snc - CARBONATE (CO)"/>
    <s v="R13"/>
    <n v="4360"/>
    <s v="FIR052358/22"/>
    <s v="AMSA"/>
    <x v="1"/>
  </r>
  <r>
    <x v="55"/>
    <s v="COMUNE DI PADERNO DUGNANO"/>
    <s v="COMUNE DI PADERNO DUGNANO"/>
    <x v="5"/>
    <x v="5"/>
    <s v="ECONORD SPA"/>
    <s v="AMSA SPA - TRASFERENZA - MUGGIANO"/>
    <s v="VIA LOMBARDI, 13 - MILANO (MI)"/>
    <s v="R13"/>
    <n v="5210"/>
    <s v="A 031502/23"/>
    <s v="AMSA"/>
    <x v="1"/>
  </r>
  <r>
    <x v="55"/>
    <s v="COMUNE DI PADERNO DUGNANO"/>
    <s v="COMUNE DI PADERNO DUGNANO"/>
    <x v="5"/>
    <x v="5"/>
    <s v="ECONORD SPA"/>
    <s v="AMSA SPA - TRASFERENZA - MUGGIANO"/>
    <s v="VIA LOMBARDI, 13 - MILANO (MI)"/>
    <s v="R13"/>
    <n v="6940"/>
    <s v="A 031503 /23"/>
    <s v="AMSA"/>
    <x v="1"/>
  </r>
  <r>
    <x v="55"/>
    <s v="COMUNE DI PADERNO DUGNANO"/>
    <s v="COMUNE DI PADERNO DUGNANO"/>
    <x v="1"/>
    <x v="1"/>
    <s v="AMSA SPA"/>
    <s v="ECONORD SPA"/>
    <s v="VIA GORLA, 1551 - MOZZATE (CO)"/>
    <s v="R13"/>
    <n v="6710"/>
    <s v="FIR052374/22"/>
    <s v="AMSA"/>
    <x v="1"/>
  </r>
  <r>
    <x v="55"/>
    <s v="COMUNE DI PADERNO DUGNANO"/>
    <s v="COMUNE DI PADERNO DUGNANO"/>
    <x v="0"/>
    <x v="0"/>
    <s v="AMSA SPA"/>
    <s v="A2A AMBIENTE SPA - TERMOVALORIZZATORE SILLA 2"/>
    <s v="VIA LUCIO CORNELIO SILLA, 249 - MILANO (MI)"/>
    <s v="R01"/>
    <n v="8860"/>
    <s v="FIR052314/22"/>
    <s v="AMSA"/>
    <x v="0"/>
  </r>
  <r>
    <x v="55"/>
    <s v="COMUNE DI PADERNO DUGNANO"/>
    <s v="COMUNE DI PADERNO DUGNANO"/>
    <x v="0"/>
    <x v="0"/>
    <s v="AMSA SPA"/>
    <s v="A2A AMBIENTE SPA - TERMOVALORIZZATORE SILLA 2"/>
    <s v="VIA LUCIO CORNELIO SILLA, 249 - MILANO (MI)"/>
    <s v="R01"/>
    <n v="4860"/>
    <s v="FIR052356/22"/>
    <s v="AMSA"/>
    <x v="0"/>
  </r>
  <r>
    <x v="55"/>
    <s v="COMUNE DI PADERNO DUGNANO"/>
    <s v="COMUNE DI PADERNO DUGNANO"/>
    <x v="0"/>
    <x v="0"/>
    <s v="AMSA SPA"/>
    <s v="A2A AMBIENTE SPA - TERMOVALORIZZATORE SILLA 2"/>
    <s v="VIA LUCIO CORNELIO SILLA, 249 - MILANO (MI)"/>
    <s v="R01"/>
    <n v="12360"/>
    <s v="FIR052372/22"/>
    <s v="AMSA"/>
    <x v="0"/>
  </r>
  <r>
    <x v="55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760"/>
    <s v="A011705/23"/>
    <s v="AMSA"/>
    <x v="1"/>
  </r>
  <r>
    <x v="56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5860"/>
    <s v="A016707/23"/>
    <s v="ECONORD"/>
    <x v="1"/>
  </r>
  <r>
    <x v="56"/>
    <s v="COMUNE DI PADERNO DUGNANO"/>
    <s v="COMUNE DI PADERNO DUGNANO"/>
    <x v="3"/>
    <x v="3"/>
    <s v="AMSA SPA"/>
    <s v="ECONORD SPA"/>
    <s v="VIA BOCCACCIO, snc - CARBONATE (CO)"/>
    <s v="R13"/>
    <n v="5080"/>
    <s v="FIR052378/22"/>
    <s v="AMSA"/>
    <x v="1"/>
  </r>
  <r>
    <x v="56"/>
    <s v="COMUNE DI PADERNO DUGNANO"/>
    <s v="COMUNE DI PADERNO DUGNANO"/>
    <x v="5"/>
    <x v="5"/>
    <s v="ECONORD SPA"/>
    <s v="AMSA SPA - TRASFERENZA - MUGGIANO"/>
    <s v="VIA LOMBARDI, 13 - MILANO (MI)"/>
    <s v="R13"/>
    <n v="9020"/>
    <s v="A 031504 /23"/>
    <s v="AMSA"/>
    <x v="1"/>
  </r>
  <r>
    <x v="56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1380"/>
    <s v="FIR052296/22"/>
    <s v="AMSA"/>
    <x v="1"/>
  </r>
  <r>
    <x v="56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8940"/>
    <s v="FIR052360/22"/>
    <s v="AMSA"/>
    <x v="1"/>
  </r>
  <r>
    <x v="56"/>
    <s v="COMUNE DI PADERNO DUGNANO"/>
    <s v="COMUNE DI PADERNO DUGNANO"/>
    <x v="1"/>
    <x v="1"/>
    <s v="AMSA SPA"/>
    <s v="ECONORD SPA"/>
    <s v="VIA GORLA, 1551 - MOZZATE (CO)"/>
    <s v="R13"/>
    <n v="5850"/>
    <s v="FIR052379/22"/>
    <s v="AMSA"/>
    <x v="1"/>
  </r>
  <r>
    <x v="56"/>
    <s v="COMUNE DI PADERNO DUGNANO"/>
    <s v="COMUNE DI PADERNO DUGNANO"/>
    <x v="8"/>
    <x v="8"/>
    <s v="ECONORD SPA"/>
    <s v="VERDEAMBIENTE SRL"/>
    <s v="VIA STRADA DI MEZZO, 65 - CIRIMIDO (CO)"/>
    <s v="R13"/>
    <n v="4200"/>
    <s v="A011700/23"/>
    <s v="AMSA"/>
    <x v="1"/>
  </r>
  <r>
    <x v="56"/>
    <s v="COMUNE DI PADERNO DUGNANO"/>
    <s v="COMUNE DI PADERNO DUGNANO"/>
    <x v="0"/>
    <x v="0"/>
    <s v="AMSA SPA"/>
    <s v="A2A AMBIENTE SPA - TERMOVALORIZZATORE SILLA 2"/>
    <s v="VIA LUCIO CORNELIO SILLA, 249 - MILANO (MI)"/>
    <s v="R01"/>
    <n v="9600"/>
    <s v="FIR052348/22"/>
    <s v="AMSA"/>
    <x v="0"/>
  </r>
  <r>
    <x v="56"/>
    <s v="COMUNE DI PADERNO DUGNANO"/>
    <s v="COMUNE DI PADERNO DUGNANO"/>
    <x v="0"/>
    <x v="0"/>
    <s v="AMSA SPA"/>
    <s v="A2A AMBIENTE SPA - TERMOVALORIZZATORE SILLA 2"/>
    <s v="VIA LUCIO CORNELIO SILLA, 249 - MILANO (MI)"/>
    <s v="R01"/>
    <n v="3780"/>
    <s v="FIR052364/22"/>
    <s v="AMSA"/>
    <x v="0"/>
  </r>
  <r>
    <x v="56"/>
    <s v="COMUNE DI PADERNO DUGNANO"/>
    <s v="COMUNE DI PADERNO DUGNANO"/>
    <x v="0"/>
    <x v="0"/>
    <s v="AMSA SPA"/>
    <s v="A2A AMBIENTE SPA - TERMOVALORIZZATORE SILLA 2"/>
    <s v="VIA LUCIO CORNELIO SILLA, 249 - MILANO (MI)"/>
    <s v="R01"/>
    <n v="8020"/>
    <s v="FIR052375/22"/>
    <s v="AMSA"/>
    <x v="0"/>
  </r>
  <r>
    <x v="56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0160"/>
    <s v="A016729/23"/>
    <s v="AMSA"/>
    <x v="1"/>
  </r>
  <r>
    <x v="57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1980"/>
    <s v="A024488/23"/>
    <s v="ECONORD"/>
    <x v="1"/>
  </r>
  <r>
    <x v="57"/>
    <s v="COMUNE DI PADERNO DUGNANO"/>
    <s v="COMUNE DI PADERNO DUGNANO"/>
    <x v="3"/>
    <x v="3"/>
    <s v="AMSA SPA"/>
    <s v="ECONORD SPA"/>
    <s v="VIA BOCCACCIO, snc - CARBONATE (CO)"/>
    <s v="R13"/>
    <n v="3440"/>
    <s v="FIR052383/22"/>
    <s v="AMSA"/>
    <x v="1"/>
  </r>
  <r>
    <x v="57"/>
    <s v="COMUNE DI PADERNO DUGNANO"/>
    <s v="COMUNE DI PADERNO DUGNANO"/>
    <x v="5"/>
    <x v="5"/>
    <s v="ECONORD SPA"/>
    <s v="AMSA SPA - TRASFERENZA - MUGGIANO"/>
    <s v="VIA LOMBARDI, 13 - MILANO (MI)"/>
    <s v="R13"/>
    <n v="6160"/>
    <s v="A 031505 /23"/>
    <s v="AMSA"/>
    <x v="1"/>
  </r>
  <r>
    <x v="57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1200"/>
    <s v="FIR052362/22"/>
    <s v="AMSA"/>
    <x v="1"/>
  </r>
  <r>
    <x v="57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240"/>
    <s v="FIR052373/22"/>
    <s v="AMSA"/>
    <x v="1"/>
  </r>
  <r>
    <x v="57"/>
    <s v="COMUNE DI PADERNO DUGNANO"/>
    <s v="COMUNE DI PADERNO DUGNANO"/>
    <x v="1"/>
    <x v="1"/>
    <s v="AMSA SPA"/>
    <s v="ECONORD SPA"/>
    <s v="VIA GORLA, 1551 - MOZZATE (CO)"/>
    <s v="R13"/>
    <n v="5540"/>
    <s v="FIR052384/22"/>
    <s v="AMSA"/>
    <x v="1"/>
  </r>
  <r>
    <x v="57"/>
    <s v="COMUNE DI PADERNO DUGNANO"/>
    <s v="COMUNE DI PADERNO DUGNANO"/>
    <x v="17"/>
    <x v="17"/>
    <s v="ECONORD SPA"/>
    <s v="GRANDI IMPIANTI ECOLOGICI SRL STOCCAGGIO"/>
    <s v="VIA PROVINCIALE, 19 - NOVEDRATE (CO)"/>
    <s v="R13"/>
    <n v="384"/>
    <s v="A0141175/22"/>
    <s v="ECONORD"/>
    <x v="1"/>
  </r>
  <r>
    <x v="57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5780"/>
    <s v="A016403/23"/>
    <s v="AMSA"/>
    <x v="0"/>
  </r>
  <r>
    <x v="57"/>
    <s v="COMUNE DI PADERNO DUGNANO"/>
    <s v="COMUNE DI PADERNO DUGNANO"/>
    <x v="0"/>
    <x v="0"/>
    <s v="AMSA SPA"/>
    <s v="A2A AMBIENTE SPA - TERMOVALORIZZATORE SILLA 2"/>
    <s v="VIA LUCIO CORNELIO SILLA, 249 - MILANO (MI)"/>
    <s v="R01"/>
    <n v="1820"/>
    <s v="FIR052365/22"/>
    <s v="AMSA"/>
    <x v="0"/>
  </r>
  <r>
    <x v="57"/>
    <s v="COMUNE DI PADERNO DUGNANO"/>
    <s v="COMUNE DI PADERNO DUGNANO"/>
    <x v="0"/>
    <x v="0"/>
    <s v="AMSA SPA"/>
    <s v="A2A AMBIENTE SPA - TERMOVALORIZZATORE SILLA 2"/>
    <s v="VIA LUCIO CORNELIO SILLA, 249 - MILANO (MI)"/>
    <s v="R01"/>
    <n v="9260"/>
    <s v="FIR052370/22"/>
    <s v="AMSA"/>
    <x v="0"/>
  </r>
  <r>
    <x v="57"/>
    <s v="COMUNE DI PADERNO DUGNANO"/>
    <s v="COMUNE DI PADERNO DUGNANO"/>
    <x v="0"/>
    <x v="0"/>
    <s v="AMSA SPA"/>
    <s v="A2A AMBIENTE SPA - TERMOVALORIZZATORE SILLA 2"/>
    <s v="VIA LUCIO CORNELIO SILLA, 249 - MILANO (MI)"/>
    <s v="R01"/>
    <n v="4960"/>
    <s v="FIR052385/22"/>
    <s v="AMSA"/>
    <x v="0"/>
  </r>
  <r>
    <x v="57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2120"/>
    <s v="A016400/23"/>
    <s v="AMSA"/>
    <x v="1"/>
  </r>
  <r>
    <x v="58"/>
    <s v="COMUNE DI PADERNO DUGNANO"/>
    <s v="COMUNE DI PADERNO DUGNANO"/>
    <x v="3"/>
    <x v="3"/>
    <s v="AMSA SPA"/>
    <s v="ECONORD SPA"/>
    <s v="VIA BOCCACCIO, snc - CARBONATE (CO)"/>
    <s v="R13"/>
    <n v="2880"/>
    <s v="FIR052388/22"/>
    <s v="AMSA"/>
    <x v="1"/>
  </r>
  <r>
    <x v="58"/>
    <s v="COMUNE DI PADERNO DUGNANO"/>
    <s v="COMUNE DI PADERNO DUGNANO"/>
    <x v="1"/>
    <x v="1"/>
    <s v="AMSA SPA"/>
    <s v="ECONORD SPA"/>
    <s v="VIA GORLA, 1551 - MOZZATE (CO)"/>
    <s v="R13"/>
    <n v="6170"/>
    <s v="FIR052389/22"/>
    <s v="AMSA"/>
    <x v="1"/>
  </r>
  <r>
    <x v="58"/>
    <s v="COMUNE DI PADERNO DUGNANO"/>
    <s v="COMUNE DI PADERNO DUGNANO"/>
    <x v="8"/>
    <x v="8"/>
    <s v="ECONORD SPA"/>
    <s v="VERDEAMBIENTE SRL"/>
    <s v="VIA STRADA DI MEZZO, 65 - CIRIMIDO (CO)"/>
    <s v="R13"/>
    <n v="4100"/>
    <s v="A011699/23"/>
    <s v="AMSA"/>
    <x v="1"/>
  </r>
  <r>
    <x v="58"/>
    <s v="COMUNE DI PADERNO DUGNANO"/>
    <s v="COMUNE DI PADERNO DUGNANO"/>
    <x v="0"/>
    <x v="0"/>
    <s v="AMSA SPA"/>
    <s v="A2A AMBIENTE SPA - TERMOVALORIZZATORE SILLA 2"/>
    <s v="VIA LUCIO CORNELIO SILLA, 249 - MILANO (MI)"/>
    <s v="R01"/>
    <n v="1280"/>
    <s v="FIR052366/22"/>
    <s v="AMSA"/>
    <x v="0"/>
  </r>
  <r>
    <x v="58"/>
    <s v="COMUNE DI PADERNO DUGNANO"/>
    <s v="COMUNE DI PADERNO DUGNANO"/>
    <x v="0"/>
    <x v="0"/>
    <s v="AMSA SPA"/>
    <s v="A2A AMBIENTE SPA - TERMOVALORIZZATORE SILLA 2"/>
    <s v="VIA LUCIO CORNELIO SILLA, 249 - MILANO (MI)"/>
    <s v="R01"/>
    <n v="3140"/>
    <s v="FIR052367/22"/>
    <s v="AMSA"/>
    <x v="0"/>
  </r>
  <r>
    <x v="58"/>
    <s v="COMUNE DI PADERNO DUGNANO"/>
    <s v="COMUNE DI PADERNO DUGNANO"/>
    <x v="0"/>
    <x v="0"/>
    <s v="AMSA SPA"/>
    <s v="A2A AMBIENTE SPA - TERMOVALORIZZATORE SILLA 2"/>
    <s v="VIA LUCIO CORNELIO SILLA, 249 - MILANO (MI)"/>
    <s v="R01"/>
    <n v="4860"/>
    <s v="FIR052371/22"/>
    <s v="AMSA"/>
    <x v="0"/>
  </r>
  <r>
    <x v="58"/>
    <s v="COMUNE DI PADERNO DUGNANO"/>
    <s v="COMUNE DI PADERNO DUGNANO"/>
    <x v="0"/>
    <x v="0"/>
    <s v="AMSA SPA"/>
    <s v="A2A AMBIENTE SPA - TERMOVALORIZZATORE SILLA 2"/>
    <s v="VIA LUCIO CORNELIO SILLA, 249 - MILANO (MI)"/>
    <s v="R01"/>
    <n v="14020"/>
    <s v="FIR052380/22"/>
    <s v="AMSA"/>
    <x v="0"/>
  </r>
  <r>
    <x v="58"/>
    <s v="COMUNE DI PADERNO DUGNANO"/>
    <s v="COMUNE DI PADERNO DUGNANO"/>
    <x v="9"/>
    <x v="9"/>
    <s v="ECONORD SPA"/>
    <s v="ECONORD SPA"/>
    <s v="VIA DON LUIGI MERONI, 56 - FIGINO SERENZA (CO)"/>
    <s v="R05"/>
    <n v="11620"/>
    <s v="A016412/23"/>
    <s v="AMSA"/>
    <x v="1"/>
  </r>
  <r>
    <x v="58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2820"/>
    <s v="A031508/23"/>
    <s v="AMSA"/>
    <x v="1"/>
  </r>
  <r>
    <x v="59"/>
    <s v="COMUNE DI PADERNO DUGNANO"/>
    <s v="COMUNE DI PADERNO DUGNANO"/>
    <x v="5"/>
    <x v="5"/>
    <s v="ECONORD SPA"/>
    <s v="AMSA SPA - TRASFERENZA - MUGGIANO"/>
    <s v="VIA LOMBARDI, 13 - MILANO (MI)"/>
    <s v="R13"/>
    <n v="6080"/>
    <s v="A 031506/23"/>
    <s v="AMSA"/>
    <x v="1"/>
  </r>
  <r>
    <x v="59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5840"/>
    <s v="FIR052377/22"/>
    <s v="AMSA"/>
    <x v="1"/>
  </r>
  <r>
    <x v="59"/>
    <s v="COMUNE DI PADERNO DUGNANO"/>
    <s v="COMUNE DI PADERNO DUGNANO"/>
    <x v="1"/>
    <x v="1"/>
    <s v="AMSA SPA"/>
    <s v="ECONORD SPA"/>
    <s v="VIA GORLA, 1551 - MOZZATE (CO)"/>
    <s v="R13"/>
    <n v="7500"/>
    <s v="FIR052392/22"/>
    <s v="AMSA"/>
    <x v="1"/>
  </r>
  <r>
    <x v="59"/>
    <s v="COMUNE DI PADERNO DUGNANO"/>
    <s v="COMUNE DI PADERNO DUGNANO"/>
    <x v="0"/>
    <x v="0"/>
    <s v="AMSA SPA"/>
    <s v="A2A AMBIENTE SPA - TERMOVALORIZZATORE SILLA 2"/>
    <s v="VIA LUCIO CORNELIO SILLA, 249 - MILANO (MI)"/>
    <s v="R01"/>
    <n v="11440"/>
    <s v="FIR052376/22"/>
    <s v="AMSA"/>
    <x v="0"/>
  </r>
  <r>
    <x v="59"/>
    <s v="COMUNE DI PADERNO DUGNANO"/>
    <s v="COMUNE DI PADERNO DUGNANO"/>
    <x v="0"/>
    <x v="0"/>
    <s v="AMSA SPA"/>
    <s v="A2A AMBIENTE SPA - TERMOVALORIZZATORE SILLA 2"/>
    <s v="VIA LUCIO CORNELIO SILLA, 249 - MILANO (MI)"/>
    <s v="R01"/>
    <n v="11380"/>
    <s v="FIR052381/22"/>
    <s v="AMSA"/>
    <x v="0"/>
  </r>
  <r>
    <x v="60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3480"/>
    <s v="A024487/23"/>
    <s v="ECONORD"/>
    <x v="1"/>
  </r>
  <r>
    <x v="60"/>
    <s v="COMUNE DI PADERNO DUGNANO"/>
    <s v="COMUNE DI PADERNO DUGNANO"/>
    <x v="3"/>
    <x v="3"/>
    <s v="AMSA SPA"/>
    <s v="ECONORD SPA"/>
    <s v="VIA BOCCACCIO, snc - CARBONATE (CO)"/>
    <s v="R13"/>
    <n v="5060"/>
    <s v="FIR052391/22"/>
    <s v="AMSA"/>
    <x v="1"/>
  </r>
  <r>
    <x v="60"/>
    <s v="COMUNE DI PADERNO DUGNANO"/>
    <s v="COMUNE DI PADERNO DUGNANO"/>
    <x v="5"/>
    <x v="5"/>
    <s v="ECONORD SPA"/>
    <s v="AMSA SPA - TRASFERENZA - MUGGIANO"/>
    <s v="VIA LOMBARDI, 13 - MILANO (MI)"/>
    <s v="R13"/>
    <n v="5220"/>
    <s v="A 031507/23"/>
    <s v="AMSA"/>
    <x v="1"/>
  </r>
  <r>
    <x v="60"/>
    <s v="COMUNE DI PADERNO DUGNANO"/>
    <s v="COMUNE DI PADERNO DUGNANO"/>
    <x v="5"/>
    <x v="5"/>
    <s v="ECONORD SPA"/>
    <s v="AMSA SPA - TRASFERENZA - MUGGIANO"/>
    <s v="VIA LOMBARDI, 13 - MILANO (MI)"/>
    <s v="R13"/>
    <n v="5080"/>
    <s v="A 034594/23"/>
    <s v="AMSA"/>
    <x v="1"/>
  </r>
  <r>
    <x v="60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6860"/>
    <s v="FIR052382/22"/>
    <s v="AMSA"/>
    <x v="1"/>
  </r>
  <r>
    <x v="60"/>
    <s v="COMUNE DI PADERNO DUGNANO"/>
    <s v="COMUNE DI PADERNO DUGNANO"/>
    <x v="1"/>
    <x v="1"/>
    <s v="AMSA SPA"/>
    <s v="ECONORD SPA"/>
    <s v="VIA GORLA, 1551 - MOZZATE (CO)"/>
    <s v="R13"/>
    <n v="7610"/>
    <s v="FIR052402/22"/>
    <s v="AMSA"/>
    <x v="1"/>
  </r>
  <r>
    <x v="60"/>
    <s v="COMUNE DI PADERNO DUGNANO"/>
    <s v="COMUNE DI PADERNO DUGNANO"/>
    <x v="16"/>
    <x v="16"/>
    <s v="ECONORD SPA"/>
    <s v="GRANDI IMPIANTI ECOLOGICI SRL STOCCAGGIO"/>
    <s v="VIA PROVINCIALE, 19 - NOVEDRATE (CO)"/>
    <s v="D14"/>
    <n v="140"/>
    <s v="A026314/23"/>
    <s v="ECONORD"/>
    <x v="1"/>
  </r>
  <r>
    <x v="60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11500"/>
    <s v="A016712/23"/>
    <s v="AMSA"/>
    <x v="0"/>
  </r>
  <r>
    <x v="60"/>
    <s v="COMUNE DI PADERNO DUGNANO"/>
    <s v="COMUNE DI PADERNO DUGNANO"/>
    <x v="0"/>
    <x v="0"/>
    <s v="AMSA SPA"/>
    <s v="A2A AMBIENTE SPA - TERMOVALORIZZATORE SILLA 2"/>
    <s v="VIA LUCIO CORNELIO SILLA, 249 - MILANO (MI)"/>
    <s v="R01"/>
    <n v="7740"/>
    <s v="FIR052386/22"/>
    <s v="AMSA"/>
    <x v="0"/>
  </r>
  <r>
    <x v="60"/>
    <s v="COMUNE DI PADERNO DUGNANO"/>
    <s v="COMUNE DI PADERNO DUGNANO"/>
    <x v="0"/>
    <x v="0"/>
    <s v="AMSA SPA"/>
    <s v="A2A AMBIENTE SPA - TERMOVALORIZZATORE SILLA 2"/>
    <s v="VIA LUCIO CORNELIO SILLA, 249 - MILANO (MI)"/>
    <s v="R01"/>
    <n v="9500"/>
    <s v="FIR052399/22"/>
    <s v="AMSA"/>
    <x v="0"/>
  </r>
  <r>
    <x v="60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640"/>
    <s v="A016401/23"/>
    <s v="AMSA"/>
    <x v="1"/>
  </r>
  <r>
    <x v="60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8580"/>
    <s v="A031509/23"/>
    <s v="AMSA"/>
    <x v="1"/>
  </r>
  <r>
    <x v="61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6360"/>
    <s v="A024492/23"/>
    <s v="ECONORD"/>
    <x v="1"/>
  </r>
  <r>
    <x v="61"/>
    <s v="COMUNE DI PADERNO DUGNANO"/>
    <s v="COMUNE DI PADERNO DUGNANO"/>
    <x v="3"/>
    <x v="3"/>
    <s v="AMSA SPA"/>
    <s v="ECONORD SPA"/>
    <s v="VIA BOCCACCIO, snc - CARBONATE (CO)"/>
    <s v="R13"/>
    <n v="4620"/>
    <s v="FIR052401/22"/>
    <s v="AMSA"/>
    <x v="1"/>
  </r>
  <r>
    <x v="61"/>
    <s v="COMUNE DI PADERNO DUGNANO"/>
    <s v="COMUNE DI PADERNO DUGNANO"/>
    <x v="5"/>
    <x v="5"/>
    <s v="ECONORD SPA"/>
    <s v="AMSA SPA - TRASFERENZA - MUGGIANO"/>
    <s v="VIA LOMBARDI, 13 - MILANO (MI)"/>
    <s v="R13"/>
    <n v="8060"/>
    <s v="A 034595/23"/>
    <s v="AMSA"/>
    <x v="1"/>
  </r>
  <r>
    <x v="61"/>
    <s v="COMUNE DI PADERNO DUGNANO"/>
    <s v="COMUNE DI PADERNO DUGNANO"/>
    <x v="1"/>
    <x v="1"/>
    <s v="AMSA SPA"/>
    <s v="ECONORD SPA"/>
    <s v="VIA GORLA, 1551 - MOZZATE (CO)"/>
    <s v="R13"/>
    <n v="6440"/>
    <s v="FIR052405/22"/>
    <s v="AMSA"/>
    <x v="1"/>
  </r>
  <r>
    <x v="61"/>
    <s v="COMUNE DI PADERNO DUGNANO"/>
    <s v="COMUNE DI PADERNO DUGNANO"/>
    <x v="8"/>
    <x v="8"/>
    <s v="ECONORD SPA"/>
    <s v="VERDEAMBIENTE SRL"/>
    <s v="VIA STRADA DI MEZZO, 65 - CIRIMIDO (CO)"/>
    <s v="R13"/>
    <n v="5860"/>
    <s v="A011698/23"/>
    <s v="AMSA"/>
    <x v="1"/>
  </r>
  <r>
    <x v="61"/>
    <s v="COMUNE DI PADERNO DUGNANO"/>
    <s v="COMUNE DI PADERNO DUGNANO"/>
    <x v="0"/>
    <x v="0"/>
    <s v="AMSA SPA"/>
    <s v="A2A AMBIENTE SPA - TERMOVALORIZZATORE SILLA 2"/>
    <s v="VIA LUCIO CORNELIO SILLA, 249 - MILANO (MI)"/>
    <s v="R01"/>
    <n v="3020"/>
    <s v="FIR052368/22"/>
    <s v="AMSA"/>
    <x v="0"/>
  </r>
  <r>
    <x v="61"/>
    <s v="COMUNE DI PADERNO DUGNANO"/>
    <s v="COMUNE DI PADERNO DUGNANO"/>
    <x v="0"/>
    <x v="0"/>
    <s v="AMSA SPA"/>
    <s v="A2A AMBIENTE SPA - TERMOVALORIZZATORE SILLA 2"/>
    <s v="VIA LUCIO CORNELIO SILLA, 249 - MILANO (MI)"/>
    <s v="R01"/>
    <n v="2660"/>
    <s v="FIR052369/22"/>
    <s v="AMSA"/>
    <x v="0"/>
  </r>
  <r>
    <x v="61"/>
    <s v="COMUNE DI PADERNO DUGNANO"/>
    <s v="COMUNE DI PADERNO DUGNANO"/>
    <x v="0"/>
    <x v="0"/>
    <s v="AMSA SPA"/>
    <s v="A2A AMBIENTE SPA - TERMOVALORIZZATORE SILLA 2"/>
    <s v="VIA LUCIO CORNELIO SILLA, 249 - MILANO (MI)"/>
    <s v="R01"/>
    <n v="17640"/>
    <s v="FIR052390/22"/>
    <s v="AMSA"/>
    <x v="0"/>
  </r>
  <r>
    <x v="61"/>
    <s v="COMUNE DI PADERNO DUGNANO"/>
    <s v="COMUNE DI PADERNO DUGNANO"/>
    <x v="0"/>
    <x v="0"/>
    <s v="AMSA SPA"/>
    <s v="A2A AMBIENTE SPA - TERMOVALORIZZATORE SILLA 2"/>
    <s v="VIA LUCIO CORNELIO SILLA, 249 - MILANO (MI)"/>
    <s v="R01"/>
    <n v="5940"/>
    <s v="FIR052403/22"/>
    <s v="AMSA"/>
    <x v="0"/>
  </r>
  <r>
    <x v="62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6060"/>
    <s v="A034591/23"/>
    <s v="ECONORD"/>
    <x v="1"/>
  </r>
  <r>
    <x v="62"/>
    <s v="COMUNE DI PADERNO DUGNANO"/>
    <s v="COMUNE DI PADERNO DUGNANO"/>
    <x v="3"/>
    <x v="3"/>
    <s v="AMSA SPA"/>
    <s v="ECONORD SPA"/>
    <s v="VIA BOCCACCIO, snc - CARBONATE (CO)"/>
    <s v="R13"/>
    <n v="4560"/>
    <s v="FIR052411/22"/>
    <s v="AMSA"/>
    <x v="1"/>
  </r>
  <r>
    <x v="62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1060"/>
    <s v="FIR052363/22"/>
    <s v="AMSA"/>
    <x v="1"/>
  </r>
  <r>
    <x v="62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380"/>
    <s v="FIR052387/22"/>
    <s v="AMSA"/>
    <x v="1"/>
  </r>
  <r>
    <x v="62"/>
    <s v="COMUNE DI PADERNO DUGNANO"/>
    <s v="COMUNE DI PADERNO DUGNANO"/>
    <x v="1"/>
    <x v="1"/>
    <s v="AMSA SPA"/>
    <s v="ECONORD SPA"/>
    <s v="VIA GORLA, 1551 - MOZZATE (CO)"/>
    <s v="R13"/>
    <n v="6370"/>
    <s v="FIR052413/22"/>
    <s v="AMSA"/>
    <x v="1"/>
  </r>
  <r>
    <x v="62"/>
    <s v="COMUNE DI PADERNO DUGNANO"/>
    <s v="COMUNE DI PADERNO DUGNANO"/>
    <x v="0"/>
    <x v="0"/>
    <s v="AMSA SPA"/>
    <s v="A2A AMBIENTE SPA - TERMOVALORIZZATORE SILLA 2"/>
    <s v="VIA LUCIO CORNELIO SILLA, 249 - MILANO (MI)"/>
    <s v="R01"/>
    <n v="8240"/>
    <s v="FIR052404/22"/>
    <s v="AMSA"/>
    <x v="0"/>
  </r>
  <r>
    <x v="62"/>
    <s v="COMUNE DI PADERNO DUGNANO"/>
    <s v="COMUNE DI PADERNO DUGNANO"/>
    <x v="0"/>
    <x v="0"/>
    <s v="AMSA SPA"/>
    <s v="A2A AMBIENTE SPA - TERMOVALORIZZATORE SILLA 2"/>
    <s v="VIA LUCIO CORNELIO SILLA, 249 - MILANO (MI)"/>
    <s v="R01"/>
    <n v="12880"/>
    <s v="FIR052406/22"/>
    <s v="AMSA"/>
    <x v="0"/>
  </r>
  <r>
    <x v="62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1000"/>
    <s v="A031510/23"/>
    <s v="AMSA"/>
    <x v="1"/>
  </r>
  <r>
    <x v="63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1980"/>
    <s v="A034590/23"/>
    <s v="ECONORD"/>
    <x v="1"/>
  </r>
  <r>
    <x v="63"/>
    <s v="COMUNE DI PADERNO DUGNANO"/>
    <s v="COMUNE DI PADERNO DUGNANO"/>
    <x v="3"/>
    <x v="3"/>
    <s v="AMSA SPA"/>
    <s v="ECONORD SPA"/>
    <s v="VIA BOCCACCIO, snc - CARBONATE (CO)"/>
    <s v="R13"/>
    <n v="4100"/>
    <s v="FIR052412/22"/>
    <s v="AMSA"/>
    <x v="1"/>
  </r>
  <r>
    <x v="63"/>
    <s v="COMUNE DI PADERNO DUGNANO"/>
    <s v="COMUNE DI PADERNO DUGNANO"/>
    <x v="5"/>
    <x v="5"/>
    <s v="ECONORD SPA"/>
    <s v="AMSA SPA - TRASFERENZA - MUGGIANO"/>
    <s v="VIA LOMBARDI, 13 - MILANO (MI)"/>
    <s v="R13"/>
    <n v="7740"/>
    <s v="A 034593/23"/>
    <s v="AMSA"/>
    <x v="1"/>
  </r>
  <r>
    <x v="63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6820"/>
    <s v="FIR052410/22"/>
    <s v="AMSA"/>
    <x v="1"/>
  </r>
  <r>
    <x v="63"/>
    <s v="COMUNE DI PADERNO DUGNANO"/>
    <s v="COMUNE DI PADERNO DUGNANO"/>
    <x v="1"/>
    <x v="1"/>
    <s v="AMSA SPA"/>
    <s v="ECONORD SPA"/>
    <s v="VIA GORLA, 1551 - MOZZATE (CO)"/>
    <s v="R13"/>
    <n v="6110"/>
    <s v="FIR052414/22"/>
    <s v="AMSA"/>
    <x v="1"/>
  </r>
  <r>
    <x v="63"/>
    <s v="COMUNE DI PADERNO DUGNANO"/>
    <s v="COMUNE DI PADERNO DUGNANO"/>
    <x v="8"/>
    <x v="8"/>
    <s v="ECONORD SPA"/>
    <s v="VERDEAMBIENTE SRL"/>
    <s v="VIA STRADA DI MEZZO, 65 - CIRIMIDO (CO)"/>
    <s v="R13"/>
    <n v="5800"/>
    <s v="A011697/23"/>
    <s v="AMSA"/>
    <x v="1"/>
  </r>
  <r>
    <x v="63"/>
    <s v="COMUNE DI PADERNO DUGNANO"/>
    <s v="COMUNE DI PADERNO DUGNANO"/>
    <x v="0"/>
    <x v="0"/>
    <s v="AMSA SPA"/>
    <s v="A2A AMBIENTE SPA - TERMOVALORIZZATORE SILLA 2"/>
    <s v="VIA LUCIO CORNELIO SILLA, 249 - MILANO (MI)"/>
    <s v="R01"/>
    <n v="960"/>
    <s v="FIR052394/22"/>
    <s v="AMSA"/>
    <x v="0"/>
  </r>
  <r>
    <x v="63"/>
    <s v="COMUNE DI PADERNO DUGNANO"/>
    <s v="COMUNE DI PADERNO DUGNANO"/>
    <x v="0"/>
    <x v="0"/>
    <s v="AMSA SPA"/>
    <s v="A2A AMBIENTE SPA - TERMOVALORIZZATORE SILLA 2"/>
    <s v="VIA LUCIO CORNELIO SILLA, 249 - MILANO (MI)"/>
    <s v="R01"/>
    <n v="1760"/>
    <s v="FIR052395/22"/>
    <s v="AMSA"/>
    <x v="0"/>
  </r>
  <r>
    <x v="63"/>
    <s v="COMUNE DI PADERNO DUGNANO"/>
    <s v="COMUNE DI PADERNO DUGNANO"/>
    <x v="0"/>
    <x v="0"/>
    <s v="AMSA SPA"/>
    <s v="A2A AMBIENTE SPA - TERMOVALORIZZATORE SILLA 2"/>
    <s v="VIA LUCIO CORNELIO SILLA, 249 - MILANO (MI)"/>
    <s v="R01"/>
    <n v="8240"/>
    <s v="FIR052407/22"/>
    <s v="AMSA"/>
    <x v="0"/>
  </r>
  <r>
    <x v="63"/>
    <s v="COMUNE DI PADERNO DUGNANO"/>
    <s v="COMUNE DI PADERNO DUGNANO"/>
    <x v="0"/>
    <x v="0"/>
    <s v="AMSA SPA"/>
    <s v="A2A AMBIENTE SPA - TERMOVALORIZZATORE SILLA 2"/>
    <s v="VIA LUCIO CORNELIO SILLA, 249 - MILANO (MI)"/>
    <s v="R01"/>
    <n v="7000"/>
    <s v="FIR052416/22"/>
    <s v="AMSA"/>
    <x v="0"/>
  </r>
  <r>
    <x v="63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980"/>
    <s v="A016402/23"/>
    <s v="AMSA"/>
    <x v="1"/>
  </r>
  <r>
    <x v="64"/>
    <s v="COMUNE DI PADERNO DUGNANO"/>
    <s v="COMUNE DI PADERNO DUGNANO"/>
    <x v="3"/>
    <x v="3"/>
    <s v="AMSA SPA"/>
    <s v="ECONORD SPA"/>
    <s v="VIA BOCCACCIO, snc - CARBONATE (CO)"/>
    <s v="R13"/>
    <n v="2760"/>
    <s v="FIR052420/22"/>
    <s v="AMSA"/>
    <x v="1"/>
  </r>
  <r>
    <x v="64"/>
    <s v="COMUNE DI PADERNO DUGNANO"/>
    <s v="COMUNE DI PADERNO DUGNANO"/>
    <x v="5"/>
    <x v="5"/>
    <s v="ECONORD SPA"/>
    <s v="AMSA SPA - TRASFERENZA - MUGGIANO"/>
    <s v="VIA LOMBARDI, 13 - MILANO (MI)"/>
    <s v="R13"/>
    <n v="6140"/>
    <s v="A 034596/23"/>
    <s v="AMSA"/>
    <x v="1"/>
  </r>
  <r>
    <x v="64"/>
    <s v="COMUNE DI PADERNO DUGNANO"/>
    <s v="COMUNE DI PADERNO DUGNANO"/>
    <x v="1"/>
    <x v="1"/>
    <s v="AMSA SPA"/>
    <s v="ECONORD SPA"/>
    <s v="VIA GORLA, 1551 - MOZZATE (CO)"/>
    <s v="R13"/>
    <n v="5600"/>
    <s v="FIR052422/22"/>
    <s v="AMSA"/>
    <x v="1"/>
  </r>
  <r>
    <x v="64"/>
    <s v="COMUNE DI PADERNO DUGNANO"/>
    <s v="COMUNE DI PADERNO DUGNANO"/>
    <x v="8"/>
    <x v="8"/>
    <s v="ECONORD SPA"/>
    <s v="VERDEAMBIENTE SRL"/>
    <s v="VIA STRADA DI MEZZO, 65 - CIRIMIDO (CO)"/>
    <s v="R13"/>
    <n v="6260"/>
    <s v="A011696/23"/>
    <s v="AMSA"/>
    <x v="1"/>
  </r>
  <r>
    <x v="64"/>
    <s v="COMUNE DI PADERNO DUGNANO"/>
    <s v="COMUNE DI PADERNO DUGNANO"/>
    <x v="0"/>
    <x v="0"/>
    <s v="AMSA SPA"/>
    <s v="A2A AMBIENTE SPA - TERMOVALORIZZATORE SILLA 2"/>
    <s v="VIA LUCIO CORNELIO SILLA, 249 - MILANO (MI)"/>
    <s v="R01"/>
    <n v="180"/>
    <s v="FIR052400/22"/>
    <s v="AMSA"/>
    <x v="0"/>
  </r>
  <r>
    <x v="64"/>
    <s v="COMUNE DI PADERNO DUGNANO"/>
    <s v="COMUNE DI PADERNO DUGNANO"/>
    <x v="0"/>
    <x v="0"/>
    <s v="AMSA SPA"/>
    <s v="A2A AMBIENTE SPA - TERMOVALORIZZATORE SILLA 2"/>
    <s v="VIA LUCIO CORNELIO SILLA, 249 - MILANO (MI)"/>
    <s v="R01"/>
    <n v="9460"/>
    <s v="FIR052408/22"/>
    <s v="AMSA"/>
    <x v="0"/>
  </r>
  <r>
    <x v="64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0740"/>
    <s v="A031511/23"/>
    <s v="AMSA"/>
    <x v="1"/>
  </r>
  <r>
    <x v="65"/>
    <s v="COMUNE DI PADERNO DUGNANO"/>
    <s v="COMUNE DI PADERNO DUGNANO"/>
    <x v="5"/>
    <x v="5"/>
    <s v="ECONORD SPA"/>
    <s v="AMSA SPA - TRASFERENZA - MUGGIANO"/>
    <s v="VIA LOMBARDI, 13 - MILANO (MI)"/>
    <s v="R13"/>
    <n v="5940"/>
    <s v="A 034597/23"/>
    <s v="AMSA"/>
    <x v="1"/>
  </r>
  <r>
    <x v="65"/>
    <s v="COMUNE DI PADERNO DUGNANO"/>
    <s v="COMUNE DI PADERNO DUGNANO"/>
    <x v="5"/>
    <x v="5"/>
    <s v="ECONORD SPA"/>
    <s v="AMSA SPA - TRASFERENZA - MUGGIANO"/>
    <s v="VIA LOMBARDI, 13 - MILANO (MI)"/>
    <s v="R13"/>
    <n v="5670"/>
    <s v="A 034664/23"/>
    <s v="AMSA"/>
    <x v="1"/>
  </r>
  <r>
    <x v="65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440"/>
    <s v="FIR052409/22"/>
    <s v="AMSA"/>
    <x v="1"/>
  </r>
  <r>
    <x v="65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7780"/>
    <s v="A016713/23"/>
    <s v="AMSA"/>
    <x v="0"/>
  </r>
  <r>
    <x v="65"/>
    <s v="COMUNE DI PADERNO DUGNANO"/>
    <s v="COMUNE DI PADERNO DUGNANO"/>
    <x v="0"/>
    <x v="0"/>
    <s v="AMSA SPA"/>
    <s v="A2A AMBIENTE SPA - TERMOVALORIZZATORE SILLA 2"/>
    <s v="VIA LUCIO CORNELIO SILLA, 249 - MILANO (MI)"/>
    <s v="R01"/>
    <n v="5620"/>
    <s v="FIR052415/22"/>
    <s v="AMSA"/>
    <x v="0"/>
  </r>
  <r>
    <x v="65"/>
    <s v="COMUNE DI PADERNO DUGNANO"/>
    <s v="COMUNE DI PADERNO DUGNANO"/>
    <x v="0"/>
    <x v="0"/>
    <s v="AMSA SPA"/>
    <s v="A2A AMBIENTE SPA - TERMOVALORIZZATORE SILLA 2"/>
    <s v="VIA LUCIO CORNELIO SILLA, 249 - MILANO (MI)"/>
    <s v="R01"/>
    <n v="9420"/>
    <s v="FIR052417/22"/>
    <s v="AMSA"/>
    <x v="0"/>
  </r>
  <r>
    <x v="65"/>
    <s v="COMUNE DI PADERNO DUGNANO"/>
    <s v="COMUNE DI PADERNO DUGNANO"/>
    <x v="0"/>
    <x v="0"/>
    <s v="AMSA SPA"/>
    <s v="A2A AMBIENTE SPA - TERMOVALORIZZATORE SILLA 2"/>
    <s v="VIA LUCIO CORNELIO SILLA, 249 - MILANO (MI)"/>
    <s v="R01"/>
    <n v="11280"/>
    <s v="FIR052432/22"/>
    <s v="AMSA"/>
    <x v="0"/>
  </r>
  <r>
    <x v="65"/>
    <s v="COMUNE DI PADERNO DUGNANO"/>
    <s v="COMUNE DI PADERNO DUGNANO"/>
    <x v="9"/>
    <x v="9"/>
    <s v="ECONORD SPA"/>
    <s v="ECONORD SPA"/>
    <s v="VIA DON LUIGI MERONI, 56 - FIGINO SERENZA (CO)"/>
    <s v="R05"/>
    <n v="12120"/>
    <s v="A016415/23"/>
    <s v="AMSA"/>
    <x v="1"/>
  </r>
  <r>
    <x v="66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3020"/>
    <s v="A024491/23"/>
    <s v="ECONORD"/>
    <x v="1"/>
  </r>
  <r>
    <x v="66"/>
    <s v="COMUNE DI PADERNO DUGNANO"/>
    <s v="COMUNE DI PADERNO DUGNANO"/>
    <x v="3"/>
    <x v="3"/>
    <s v="AMSA SPA"/>
    <s v="ECONORD SPA"/>
    <s v="VIA BOCCACCIO, snc - CARBONATE (CO)"/>
    <s v="R13"/>
    <n v="4920"/>
    <s v="FIR052421/22"/>
    <s v="AMSA"/>
    <x v="1"/>
  </r>
  <r>
    <x v="66"/>
    <s v="COMUNE DI PADERNO DUGNANO"/>
    <s v="COMUNE DI PADERNO DUGNANO"/>
    <x v="5"/>
    <x v="5"/>
    <s v="ECONORD SPA"/>
    <s v="AMSA SPA - TRASFERENZA - MUGGIANO"/>
    <s v="VIA LOMBARDI, 13 - MILANO (MI)"/>
    <s v="R13"/>
    <n v="5400"/>
    <s v="A 034598/23"/>
    <s v="AMSA"/>
    <x v="1"/>
  </r>
  <r>
    <x v="66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4720"/>
    <s v="FIR052418/22"/>
    <s v="AMSA"/>
    <x v="1"/>
  </r>
  <r>
    <x v="66"/>
    <s v="COMUNE DI PADERNO DUGNANO"/>
    <s v="COMUNE DI PADERNO DUGNANO"/>
    <x v="1"/>
    <x v="1"/>
    <s v="AMSA SPA"/>
    <s v="ECONORD SPA"/>
    <s v="VIA GORLA, 1551 - MOZZATE (CO)"/>
    <s v="R13"/>
    <n v="14850"/>
    <s v="FIR052423/22"/>
    <s v="AMSA"/>
    <x v="1"/>
  </r>
  <r>
    <x v="66"/>
    <s v="COMUNE DI PADERNO DUGNANO"/>
    <s v="COMUNE DI PADERNO DUGNANO"/>
    <x v="8"/>
    <x v="8"/>
    <s v="ECONORD SPA"/>
    <s v="VERDEAMBIENTE SRL"/>
    <s v="VIA STRADA DI MEZZO, 65 - CIRIMIDO (CO)"/>
    <s v="R13"/>
    <n v="8480"/>
    <s v="A011695/23"/>
    <s v="AMSA"/>
    <x v="1"/>
  </r>
  <r>
    <x v="66"/>
    <s v="COMUNE DI PADERNO DUGNANO"/>
    <s v="COMUNE DI PADERNO DUGNANO"/>
    <x v="0"/>
    <x v="0"/>
    <s v="AMSA SPA"/>
    <s v="A2A AMBIENTE SPA - TERMOVALORIZZATORE SILLA 2"/>
    <s v="VIA LUCIO CORNELIO SILLA, 249 - MILANO (MI)"/>
    <s v="R01"/>
    <n v="2460"/>
    <s v="FIR052396/22"/>
    <s v="AMSA"/>
    <x v="0"/>
  </r>
  <r>
    <x v="66"/>
    <s v="COMUNE DI PADERNO DUGNANO"/>
    <s v="COMUNE DI PADERNO DUGNANO"/>
    <x v="0"/>
    <x v="0"/>
    <s v="AMSA SPA"/>
    <s v="A2A AMBIENTE SPA - TERMOVALORIZZATORE SILLA 2"/>
    <s v="VIA LUCIO CORNELIO SILLA, 249 - MILANO (MI)"/>
    <s v="R01"/>
    <n v="10180"/>
    <s v="FIR052433/22"/>
    <s v="AMSA"/>
    <x v="0"/>
  </r>
  <r>
    <x v="66"/>
    <s v="COMUNE DI PADERNO DUGNANO"/>
    <s v="COMUNE DI PADERNO DUGNANO"/>
    <x v="0"/>
    <x v="0"/>
    <s v="AMSA SPA"/>
    <s v="A2A AMBIENTE SPA - TERMOVALORIZZATORE SILLA 2"/>
    <s v="VIA LUCIO CORNELIO SILLA, 249 - MILANO (MI)"/>
    <s v="R01"/>
    <n v="10600"/>
    <s v="FIR052437/22"/>
    <s v="AMSA"/>
    <x v="0"/>
  </r>
  <r>
    <x v="66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9360"/>
    <s v="A031512/23"/>
    <s v="AMSA"/>
    <x v="1"/>
  </r>
  <r>
    <x v="67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6120"/>
    <s v="A024490/23"/>
    <s v="ECONORD"/>
    <x v="1"/>
  </r>
  <r>
    <x v="67"/>
    <s v="COMUNE DI PADERNO DUGNANO"/>
    <s v="COMUNE DI PADERNO DUGNANO"/>
    <x v="3"/>
    <x v="3"/>
    <s v="AMSA SPA"/>
    <s v="ECONORD SPA"/>
    <s v="VIA BOCCACCIO, snc - CARBONATE (CO)"/>
    <s v="R13"/>
    <n v="4300"/>
    <s v="FIR052435/22"/>
    <s v="AMSA"/>
    <x v="1"/>
  </r>
  <r>
    <x v="67"/>
    <s v="COMUNE DI PADERNO DUGNANO"/>
    <s v="COMUNE DI PADERNO DUGNANO"/>
    <x v="5"/>
    <x v="5"/>
    <s v="ECONORD SPA"/>
    <s v="AMSA SPA - TRASFERENZA - MUGGIANO"/>
    <s v="VIA LOMBARDI, 13 - MILANO (MI)"/>
    <s v="R13"/>
    <n v="7040"/>
    <s v="A 034666/23"/>
    <s v="AMSA"/>
    <x v="1"/>
  </r>
  <r>
    <x v="67"/>
    <s v="COMUNE DI PADERNO DUGNANO"/>
    <s v="COMUNE DI PADERNO DUGNANO"/>
    <x v="1"/>
    <x v="1"/>
    <s v="AMSA SPA"/>
    <s v="ECONORD SPA"/>
    <s v="VIA GORLA, 1551 - MOZZATE (CO)"/>
    <s v="R13"/>
    <n v="11500"/>
    <s v="FIR052436/22"/>
    <s v="AMSA"/>
    <x v="1"/>
  </r>
  <r>
    <x v="67"/>
    <s v="COMUNE DI PADERNO DUGNANO"/>
    <s v="COMUNE DI PADERNO DUGNANO"/>
    <x v="8"/>
    <x v="8"/>
    <s v="ECONORD SPA"/>
    <s v="VERDEAMBIENTE SRL"/>
    <s v="VIA STRADA DI MEZZO, 65 - CIRIMIDO (CO)"/>
    <s v="R13"/>
    <n v="5360"/>
    <s v="A011693/23"/>
    <s v="AMSA"/>
    <x v="1"/>
  </r>
  <r>
    <x v="67"/>
    <s v="COMUNE DI PADERNO DUGNANO"/>
    <s v="COMUNE DI PADERNO DUGNANO"/>
    <x v="8"/>
    <x v="8"/>
    <s v="ECONORD SPA"/>
    <s v="VERDEAMBIENTE SRL"/>
    <s v="VIA STRADA DI MEZZO, 65 - CIRIMIDO (CO)"/>
    <s v="R13"/>
    <n v="5220"/>
    <s v="A011694/23"/>
    <s v="AMSA"/>
    <x v="1"/>
  </r>
  <r>
    <x v="67"/>
    <s v="COMUNE DI PADERNO DUGNANO"/>
    <s v="COMUNE DI PADERNO DUGNANO"/>
    <x v="0"/>
    <x v="0"/>
    <s v="AMSA SPA"/>
    <s v="A2A AMBIENTE SPA - TERMOVALORIZZATORE SILLA 2"/>
    <s v="VIA LUCIO CORNELIO SILLA, 249 - MILANO (MI)"/>
    <s v="R01"/>
    <n v="4780"/>
    <s v="FIR052397/22"/>
    <s v="AMSA"/>
    <x v="0"/>
  </r>
  <r>
    <x v="67"/>
    <s v="COMUNE DI PADERNO DUGNANO"/>
    <s v="COMUNE DI PADERNO DUGNANO"/>
    <x v="0"/>
    <x v="0"/>
    <s v="AMSA SPA"/>
    <s v="A2A AMBIENTE SPA - TERMOVALORIZZATORE SILLA 2"/>
    <s v="VIA LUCIO CORNELIO SILLA, 249 - MILANO (MI)"/>
    <s v="R01"/>
    <n v="8560"/>
    <s v="FIR052439/22"/>
    <s v="AMSA"/>
    <x v="0"/>
  </r>
  <r>
    <x v="67"/>
    <s v="COMUNE DI PADERNO DUGNANO"/>
    <s v="COMUNE DI PADERNO DUGNANO"/>
    <x v="0"/>
    <x v="0"/>
    <s v="AMSA SPA"/>
    <s v="A2A AMBIENTE SPA - TERMOVALORIZZATORE SILLA 2"/>
    <s v="VIA LUCIO CORNELIO SILLA, 249 - MILANO (MI)"/>
    <s v="R01"/>
    <n v="9440"/>
    <s v="FIR052443/22"/>
    <s v="AMSA"/>
    <x v="0"/>
  </r>
  <r>
    <x v="67"/>
    <s v="COMUNE DI PADERNO DUGNANO"/>
    <s v="COMUNE DI PADERNO DUGNANO"/>
    <x v="0"/>
    <x v="0"/>
    <s v="AMSA SPA"/>
    <s v="A2A AMBIENTE SPA - TERMOVALORIZZATORE SILLA 2"/>
    <s v="VIA LUCIO CORNELIO SILLA, 249 - MILANO (MI)"/>
    <s v="R01"/>
    <n v="7680"/>
    <s v="FIR052444/22"/>
    <s v="AMSA"/>
    <x v="0"/>
  </r>
  <r>
    <x v="68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6220"/>
    <s v="A034589/23"/>
    <s v="ECONORD"/>
    <x v="1"/>
  </r>
  <r>
    <x v="68"/>
    <s v="COMUNE DI PADERNO DUGNANO"/>
    <s v="COMUNE DI PADERNO DUGNANO"/>
    <x v="3"/>
    <x v="3"/>
    <s v="AMSA SPA"/>
    <s v="ECONORD SPA"/>
    <s v="VIA BOCCACCIO, snc - CARBONATE (CO)"/>
    <s v="R13"/>
    <n v="4500"/>
    <s v="FIR052441/22"/>
    <s v="AMSA"/>
    <x v="1"/>
  </r>
  <r>
    <x v="68"/>
    <s v="COMUNE DI PADERNO DUGNANO"/>
    <s v="COMUNE DI PADERNO DUGNANO"/>
    <x v="5"/>
    <x v="5"/>
    <s v="ECONORD SPA"/>
    <s v="AMSA SPA - TRASFERENZA - MUGGIANO"/>
    <s v="VIA LOMBARDI, 13 - MILANO (MI)"/>
    <s v="R13"/>
    <n v="7960"/>
    <s v="A 034667/23"/>
    <s v="AMSA"/>
    <x v="1"/>
  </r>
  <r>
    <x v="68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640"/>
    <s v="FIR052393/22"/>
    <s v="AMSA"/>
    <x v="1"/>
  </r>
  <r>
    <x v="68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120"/>
    <s v="FIR052419/22"/>
    <s v="AMSA"/>
    <x v="1"/>
  </r>
  <r>
    <x v="68"/>
    <s v="COMUNE DI PADERNO DUGNANO"/>
    <s v="COMUNE DI PADERNO DUGNANO"/>
    <x v="1"/>
    <x v="1"/>
    <s v="AMSA SPA"/>
    <s v="ECONORD SPA"/>
    <s v="VIA GORLA, 1551 - MOZZATE (CO)"/>
    <s v="R13"/>
    <n v="7640"/>
    <s v="FIR052442/22"/>
    <s v="AMSA"/>
    <x v="1"/>
  </r>
  <r>
    <x v="68"/>
    <s v="COMUNE DI PADERNO DUGNANO"/>
    <s v="COMUNE DI PADERNO DUGNANO"/>
    <x v="8"/>
    <x v="8"/>
    <s v="ECONORD SPA"/>
    <s v="VERDEAMBIENTE SRL"/>
    <s v="VIA STRADA DI MEZZO, 65 - CIRIMIDO (CO)"/>
    <s v="R13"/>
    <n v="6440"/>
    <s v="A016708/23"/>
    <s v="AMSA"/>
    <x v="1"/>
  </r>
  <r>
    <x v="68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4220"/>
    <s v="A016714/23"/>
    <s v="AMSA"/>
    <x v="0"/>
  </r>
  <r>
    <x v="68"/>
    <s v="COMUNE DI PADERNO DUGNANO"/>
    <s v="COMUNE DI PADERNO DUGNANO"/>
    <x v="0"/>
    <x v="0"/>
    <s v="AMSA SPA"/>
    <s v="A2A AMBIENTE SPA - TERMOVALORIZZATORE SILLA 2"/>
    <s v="VIA LUCIO CORNELIO SILLA, 249 - MILANO (MI)"/>
    <s v="R01"/>
    <n v="1180"/>
    <s v="FIR052398/22"/>
    <s v="AMSA"/>
    <x v="0"/>
  </r>
  <r>
    <x v="68"/>
    <s v="COMUNE DI PADERNO DUGNANO"/>
    <s v="COMUNE DI PADERNO DUGNANO"/>
    <x v="0"/>
    <x v="0"/>
    <s v="AMSA SPA"/>
    <s v="A2A AMBIENTE SPA - TERMOVALORIZZATORE SILLA 2"/>
    <s v="VIA LUCIO CORNELIO SILLA, 249 - MILANO (MI)"/>
    <s v="R01"/>
    <n v="8960"/>
    <s v="FIR052445/22"/>
    <s v="AMSA"/>
    <x v="0"/>
  </r>
  <r>
    <x v="68"/>
    <s v="COMUNE DI PADERNO DUGNANO"/>
    <s v="COMUNE DI PADERNO DUGNANO"/>
    <x v="0"/>
    <x v="0"/>
    <s v="AMSA SPA"/>
    <s v="A2A AMBIENTE SPA - TERMOVALORIZZATORE SILLA 2"/>
    <s v="VIA LUCIO CORNELIO SILLA, 249 - MILANO (MI)"/>
    <s v="R01"/>
    <n v="7480"/>
    <s v="FIR052446/22"/>
    <s v="AMSA"/>
    <x v="0"/>
  </r>
  <r>
    <x v="68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2640"/>
    <s v="A016710/23"/>
    <s v="AMSA"/>
    <x v="1"/>
  </r>
  <r>
    <x v="68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9900"/>
    <s v="A034599/23"/>
    <s v="AMSA"/>
    <x v="1"/>
  </r>
  <r>
    <x v="69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2260"/>
    <s v="A034655/23"/>
    <s v="ECONORD"/>
    <x v="1"/>
  </r>
  <r>
    <x v="69"/>
    <s v="COMUNE DI PADERNO DUGNANO"/>
    <s v="COMUNE DI PADERNO DUGNANO"/>
    <x v="3"/>
    <x v="3"/>
    <s v="AMSA SPA"/>
    <s v="ECONORD SPA"/>
    <s v="VIA BOCCACCIO, snc - CARBONATE (CO)"/>
    <s v="R13"/>
    <n v="3940"/>
    <s v="FIR052449/22"/>
    <s v="AMSA"/>
    <x v="1"/>
  </r>
  <r>
    <x v="69"/>
    <s v="COMUNE DI PADERNO DUGNANO"/>
    <s v="COMUNE DI PADERNO DUGNANO"/>
    <x v="5"/>
    <x v="5"/>
    <s v="ECONORD SPA"/>
    <s v="AMSA SPA - TRASFERENZA - MUGGIANO"/>
    <s v="VIA LOMBARDI, 13 - MILANO (MI)"/>
    <s v="R13"/>
    <n v="6440"/>
    <s v="A 034668/23"/>
    <s v="AMSA"/>
    <x v="1"/>
  </r>
  <r>
    <x v="69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1280"/>
    <s v="FIR052424/22"/>
    <s v="AMSA"/>
    <x v="1"/>
  </r>
  <r>
    <x v="69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220"/>
    <s v="FIR052434/22"/>
    <s v="AMSA"/>
    <x v="1"/>
  </r>
  <r>
    <x v="69"/>
    <s v="COMUNE DI PADERNO DUGNANO"/>
    <s v="COMUNE DI PADERNO DUGNANO"/>
    <x v="1"/>
    <x v="1"/>
    <s v="AMSA SPA"/>
    <s v="ECONORD SPA"/>
    <s v="VIA GORLA, 1551 - MOZZATE (CO)"/>
    <s v="R13"/>
    <n v="6770"/>
    <s v="FIR052448/22"/>
    <s v="AMSA"/>
    <x v="1"/>
  </r>
  <r>
    <x v="69"/>
    <s v="COMUNE DI PADERNO DUGNANO"/>
    <s v="COMUNE DI PADERNO DUGNANO"/>
    <x v="8"/>
    <x v="8"/>
    <s v="ECONORD SPA"/>
    <s v="VERDEAMBIENTE SRL"/>
    <s v="VIA STRADA DI MEZZO, 65 - CIRIMIDO (CO)"/>
    <s v="R13"/>
    <n v="5640"/>
    <s v="A016709/23"/>
    <s v="AMSA"/>
    <x v="1"/>
  </r>
  <r>
    <x v="69"/>
    <s v="COMUNE DI PADERNO DUGNANO"/>
    <s v="COMUNE DI PADERNO DUGNANO"/>
    <x v="0"/>
    <x v="0"/>
    <s v="AMSA SPA"/>
    <s v="A2A AMBIENTE SPA - TERMOVALORIZZATORE SILLA 2"/>
    <s v="VIA LUCIO CORNELIO SILLA, 249 - MILANO (MI)"/>
    <s v="R01"/>
    <n v="2620"/>
    <s v="FIR052426/22"/>
    <s v="AMSA"/>
    <x v="0"/>
  </r>
  <r>
    <x v="69"/>
    <s v="COMUNE DI PADERNO DUGNANO"/>
    <s v="COMUNE DI PADERNO DUGNANO"/>
    <x v="0"/>
    <x v="0"/>
    <s v="AMSA SPA"/>
    <s v="A2A AMBIENTE SPA - TERMOVALORIZZATORE SILLA 2"/>
    <s v="VIA LUCIO CORNELIO SILLA, 249 - MILANO (MI)"/>
    <s v="R01"/>
    <n v="7360"/>
    <s v="FIR052450/22"/>
    <s v="AMSA"/>
    <x v="0"/>
  </r>
  <r>
    <x v="69"/>
    <s v="COMUNE DI PADERNO DUGNANO"/>
    <s v="COMUNE DI PADERNO DUGNANO"/>
    <x v="0"/>
    <x v="0"/>
    <s v="AMSA SPA"/>
    <s v="A2A AMBIENTE SPA - TERMOVALORIZZATORE SILLA 2"/>
    <s v="VIA LUCIO CORNELIO SILLA, 249 - MILANO (MI)"/>
    <s v="R01"/>
    <n v="8640"/>
    <s v="FIR052451/22"/>
    <s v="AMSA"/>
    <x v="0"/>
  </r>
  <r>
    <x v="69"/>
    <s v="COMUNE DI PADERNO DUGNANO"/>
    <s v="COMUNE DI PADERNO DUGNANO"/>
    <x v="0"/>
    <x v="0"/>
    <s v="AMSA SPA"/>
    <s v="A2A AMBIENTE SPA - TERMOVALORIZZATORE SILLA 2"/>
    <s v="VIA LUCIO CORNELIO SILLA, 249 - MILANO (MI)"/>
    <s v="R01"/>
    <n v="5100"/>
    <s v="FIR052452/22"/>
    <s v="AMSA"/>
    <x v="0"/>
  </r>
  <r>
    <x v="69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380"/>
    <s v="A016711/23"/>
    <s v="AMSA"/>
    <x v="1"/>
  </r>
  <r>
    <x v="69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140"/>
    <s v="A034592/23"/>
    <s v="AMSA"/>
    <x v="1"/>
  </r>
  <r>
    <x v="69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2140"/>
    <s v="A034663/23"/>
    <s v="AMSA"/>
    <x v="1"/>
  </r>
  <r>
    <x v="70"/>
    <s v="COMUNE DI PADERNO DUGNANO"/>
    <s v="COMUNE DI PADERNO DUGNANO"/>
    <x v="3"/>
    <x v="3"/>
    <s v="AMSA SPA"/>
    <s v="ECONORD SPA"/>
    <s v="VIA BOCCACCIO, snc - CARBONATE (CO)"/>
    <s v="R13"/>
    <n v="3060"/>
    <s v="FIR052455/22"/>
    <s v="AMSA"/>
    <x v="1"/>
  </r>
  <r>
    <x v="70"/>
    <s v="COMUNE DI PADERNO DUGNANO"/>
    <s v="COMUNE DI PADERNO DUGNANO"/>
    <x v="1"/>
    <x v="1"/>
    <s v="AMSA SPA"/>
    <s v="ECONORD SPA"/>
    <s v="VIA GORLA, 1551 - MOZZATE (CO)"/>
    <s v="R13"/>
    <n v="7100"/>
    <s v="FIR052456/22"/>
    <s v="AMSA"/>
    <x v="1"/>
  </r>
  <r>
    <x v="70"/>
    <s v="COMUNE DI PADERNO DUGNANO"/>
    <s v="COMUNE DI PADERNO DUGNANO"/>
    <x v="8"/>
    <x v="8"/>
    <s v="ECONORD SPA"/>
    <s v="VERDEAMBIENTE SRL"/>
    <s v="VIA STRADA DI MEZZO, 65 - CIRIMIDO (CO)"/>
    <s v="R13"/>
    <n v="3240"/>
    <s v="A024494/23"/>
    <s v="AMSA"/>
    <x v="1"/>
  </r>
  <r>
    <x v="70"/>
    <s v="COMUNE DI PADERNO DUGNANO"/>
    <s v="COMUNE DI PADERNO DUGNANO"/>
    <x v="8"/>
    <x v="8"/>
    <s v="ECONORD SPA"/>
    <s v="VERDEAMBIENTE SRL"/>
    <s v="VIA STRADA DI MEZZO, 65 - CIRIMIDO (CO)"/>
    <s v="R13"/>
    <n v="5080"/>
    <s v="A024495/23"/>
    <s v="AMSA"/>
    <x v="1"/>
  </r>
  <r>
    <x v="70"/>
    <s v="COMUNE DI PADERNO DUGNANO"/>
    <s v="COMUNE DI PADERNO DUGNANO"/>
    <x v="0"/>
    <x v="0"/>
    <s v="AMSA SPA"/>
    <s v="A2A AMBIENTE SPA - TERMOVALORIZZATORE SILLA 2"/>
    <s v="VIA LUCIO CORNELIO SILLA, 249 - MILANO (MI)"/>
    <s v="R01"/>
    <n v="4660"/>
    <s v="FIR052453/22"/>
    <s v="AMSA"/>
    <x v="0"/>
  </r>
  <r>
    <x v="70"/>
    <s v="COMUNE DI PADERNO DUGNANO"/>
    <s v="COMUNE DI PADERNO DUGNANO"/>
    <x v="0"/>
    <x v="0"/>
    <s v="AMSA SPA"/>
    <s v="A2A AMBIENTE SPA - TERMOVALORIZZATORE SILLA 2"/>
    <s v="VIA LUCIO CORNELIO SILLA, 249 - MILANO (MI)"/>
    <s v="R01"/>
    <n v="7100"/>
    <s v="FIR052454/22"/>
    <s v="AMSA"/>
    <x v="0"/>
  </r>
  <r>
    <x v="70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1100"/>
    <s v="A034671/23"/>
    <s v="AMSA"/>
    <x v="1"/>
  </r>
  <r>
    <x v="71"/>
    <s v="COMUNE DI PADERNO DUGNANO"/>
    <s v="COMUNE DI PADERNO DUGNANO"/>
    <x v="5"/>
    <x v="5"/>
    <s v="ECONORD SPA"/>
    <s v="AMSA SPA - TRASFERENZA - MUGGIANO"/>
    <s v="VIA LOMBARDI, 13 - MILANO (MI)"/>
    <s v="R13"/>
    <n v="6400"/>
    <s v="A 034665/23"/>
    <s v="AMSA"/>
    <x v="1"/>
  </r>
  <r>
    <x v="71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000"/>
    <s v="FIR052440/22"/>
    <s v="AMSA"/>
    <x v="1"/>
  </r>
  <r>
    <x v="71"/>
    <s v="COMUNE DI PADERNO DUGNANO"/>
    <s v="COMUNE DI PADERNO DUGNANO"/>
    <x v="1"/>
    <x v="1"/>
    <s v="AMSA SPA"/>
    <s v="ECONORD SPA"/>
    <s v="VIA GORLA, 1551 - MOZZATE (CO)"/>
    <s v="R13"/>
    <n v="11120"/>
    <s v="FIR052460/22"/>
    <s v="AMSA"/>
    <x v="1"/>
  </r>
  <r>
    <x v="71"/>
    <s v="COMUNE DI PADERNO DUGNANO"/>
    <s v="COMUNE DI PADERNO DUGNANO"/>
    <x v="8"/>
    <x v="8"/>
    <s v="ECONORD SPA"/>
    <s v="VERDEAMBIENTE SRL"/>
    <s v="VIA STRADA DI MEZZO, 65 - CIRIMIDO (CO)"/>
    <s v="R13"/>
    <n v="5040"/>
    <s v="A024493/23"/>
    <s v="AMSA"/>
    <x v="1"/>
  </r>
  <r>
    <x v="71"/>
    <s v="COMUNE DI PADERNO DUGNANO"/>
    <s v="COMUNE DI PADERNO DUGNANO"/>
    <x v="0"/>
    <x v="0"/>
    <s v="AMSA SPA"/>
    <s v="A2A AMBIENTE SPA - TERMOVALORIZZATORE SILLA 2"/>
    <s v="VIA LUCIO CORNELIO SILLA, 249 - MILANO (MI)"/>
    <s v="R01"/>
    <n v="10120"/>
    <s v="FIR052457/22"/>
    <s v="AMSA"/>
    <x v="0"/>
  </r>
  <r>
    <x v="71"/>
    <s v="COMUNE DI PADERNO DUGNANO"/>
    <s v="COMUNE DI PADERNO DUGNANO"/>
    <x v="0"/>
    <x v="0"/>
    <s v="AMSA SPA"/>
    <s v="A2A AMBIENTE SPA - TERMOVALORIZZATORE SILLA 2"/>
    <s v="VIA LUCIO CORNELIO SILLA, 249 - MILANO (MI)"/>
    <s v="R01"/>
    <n v="12120"/>
    <s v="FIR052458/22"/>
    <s v="AMSA"/>
    <x v="0"/>
  </r>
  <r>
    <x v="71"/>
    <s v="COMUNE DI PADERNO DUGNANO"/>
    <s v="COMUNE DI PADERNO DUGNANO"/>
    <x v="0"/>
    <x v="0"/>
    <s v="AMSA SPA"/>
    <s v="A2A AMBIENTE SPA - TERMOVALORIZZATORE SILLA 2"/>
    <s v="VIA LUCIO CORNELIO SILLA, 249 - MILANO (MI)"/>
    <s v="R01"/>
    <n v="3560"/>
    <s v="FIR052467/22"/>
    <s v="AMSA"/>
    <x v="0"/>
  </r>
  <r>
    <x v="72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2820"/>
    <s v="A034656/23"/>
    <s v="ECONORD"/>
    <x v="1"/>
  </r>
  <r>
    <x v="72"/>
    <s v="COMUNE DI PADERNO DUGNANO"/>
    <s v="COMUNE DI PADERNO DUGNANO"/>
    <x v="3"/>
    <x v="3"/>
    <s v="AMSA SPA"/>
    <s v="ECONORD SPA"/>
    <s v="VIA BOCCACCIO, snc - CARBONATE (CO)"/>
    <s v="R13"/>
    <n v="4520"/>
    <s v="FIR052459/22"/>
    <s v="AMSA"/>
    <x v="1"/>
  </r>
  <r>
    <x v="72"/>
    <s v="COMUNE DI PADERNO DUGNANO"/>
    <s v="COMUNE DI PADERNO DUGNANO"/>
    <x v="5"/>
    <x v="5"/>
    <s v="ECONORD SPA"/>
    <s v="AMSA SPA - TRASFERENZA - MUGGIANO"/>
    <s v="VIA LOMBARDI, 13 - MILANO (MI)"/>
    <s v="R13"/>
    <n v="5520"/>
    <s v="A 034669/23"/>
    <s v="AMSA"/>
    <x v="1"/>
  </r>
  <r>
    <x v="72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4980"/>
    <s v="FIR052447/22"/>
    <s v="AMSA"/>
    <x v="1"/>
  </r>
  <r>
    <x v="72"/>
    <s v="COMUNE DI PADERNO DUGNANO"/>
    <s v="COMUNE DI PADERNO DUGNANO"/>
    <x v="1"/>
    <x v="1"/>
    <s v="AMSA SPA"/>
    <s v="ECONORD SPA"/>
    <s v="VIA GORLA, 1551 - MOZZATE (CO)"/>
    <s v="R13"/>
    <n v="9830"/>
    <s v="FIR052464/22"/>
    <s v="AMSA"/>
    <x v="1"/>
  </r>
  <r>
    <x v="72"/>
    <s v="COMUNE DI PADERNO DUGNANO"/>
    <s v="COMUNE DI PADERNO DUGNANO"/>
    <x v="8"/>
    <x v="8"/>
    <s v="ECONORD SPA"/>
    <s v="VERDEAMBIENTE SRL"/>
    <s v="VIA STRADA DI MEZZO, 65 - CIRIMIDO (CO)"/>
    <s v="R13"/>
    <n v="3760"/>
    <s v="A024496/23"/>
    <s v="AMSA"/>
    <x v="1"/>
  </r>
  <r>
    <x v="72"/>
    <s v="COMUNE DI PADERNO DUGNANO"/>
    <s v="COMUNE DI PADERNO DUGNANO"/>
    <x v="0"/>
    <x v="0"/>
    <s v="AMSA SPA"/>
    <s v="A2A AMBIENTE SPA - TERMOVALORIZZATORE SILLA 2"/>
    <s v="VIA LUCIO CORNELIO SILLA, 249 - MILANO (MI)"/>
    <s v="R01"/>
    <n v="1220"/>
    <s v="FIR052427/22"/>
    <s v="AMSA"/>
    <x v="0"/>
  </r>
  <r>
    <x v="72"/>
    <s v="COMUNE DI PADERNO DUGNANO"/>
    <s v="COMUNE DI PADERNO DUGNANO"/>
    <x v="0"/>
    <x v="0"/>
    <s v="AMSA SPA"/>
    <s v="A2A AMBIENTE SPA - TERMOVALORIZZATORE SILLA 2"/>
    <s v="VIA LUCIO CORNELIO SILLA, 249 - MILANO (MI)"/>
    <s v="R01"/>
    <n v="3920"/>
    <s v="FIR052428/22"/>
    <s v="AMSA"/>
    <x v="0"/>
  </r>
  <r>
    <x v="72"/>
    <s v="COMUNE DI PADERNO DUGNANO"/>
    <s v="COMUNE DI PADERNO DUGNANO"/>
    <x v="0"/>
    <x v="0"/>
    <s v="AMSA SPA"/>
    <s v="A2A AMBIENTE SPA - TERMOVALORIZZATORE SILLA 2"/>
    <s v="VIA LUCIO CORNELIO SILLA, 249 - MILANO (MI)"/>
    <s v="R01"/>
    <n v="2820"/>
    <s v="FIR052429/22"/>
    <s v="AMSA"/>
    <x v="0"/>
  </r>
  <r>
    <x v="72"/>
    <s v="COMUNE DI PADERNO DUGNANO"/>
    <s v="COMUNE DI PADERNO DUGNANO"/>
    <x v="0"/>
    <x v="0"/>
    <s v="AMSA SPA"/>
    <s v="A2A AMBIENTE SPA - TERMOVALORIZZATORE SILLA 2"/>
    <s v="VIA LUCIO CORNELIO SILLA, 249 - MILANO (MI)"/>
    <s v="R01"/>
    <n v="8920"/>
    <s v="FIR052461/22"/>
    <s v="AMSA"/>
    <x v="0"/>
  </r>
  <r>
    <x v="72"/>
    <s v="COMUNE DI PADERNO DUGNANO"/>
    <s v="COMUNE DI PADERNO DUGNANO"/>
    <x v="0"/>
    <x v="0"/>
    <s v="AMSA SPA"/>
    <s v="A2A AMBIENTE SPA - TERMOVALORIZZATORE SILLA 2"/>
    <s v="VIA LUCIO CORNELIO SILLA, 249 - MILANO (MI)"/>
    <s v="R01"/>
    <n v="11860"/>
    <s v="FIR052466/22"/>
    <s v="AMSA"/>
    <x v="0"/>
  </r>
  <r>
    <x v="72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8780"/>
    <s v="A034672/23"/>
    <s v="AMSA"/>
    <x v="1"/>
  </r>
  <r>
    <x v="73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6740"/>
    <s v="A034657/23"/>
    <s v="ECONORD"/>
    <x v="1"/>
  </r>
  <r>
    <x v="73"/>
    <s v="COMUNE DI PADERNO DUGNANO"/>
    <s v="COMUNE DI PADERNO DUGNANO"/>
    <x v="3"/>
    <x v="3"/>
    <s v="AMSA SPA"/>
    <s v="ECONORD SPA"/>
    <s v="VIA BOCCACCIO, snc - CARBONATE (CO)"/>
    <s v="R13"/>
    <n v="5020"/>
    <s v="FIR052471/22"/>
    <s v="AMSA"/>
    <x v="1"/>
  </r>
  <r>
    <x v="73"/>
    <s v="COMUNE DI PADERNO DUGNANO"/>
    <s v="COMUNE DI PADERNO DUGNANO"/>
    <x v="5"/>
    <x v="5"/>
    <s v="ECONORD SPA"/>
    <s v="AMSA SPA - TRASFERENZA - MUGGIANO"/>
    <s v="VIA LOMBARDI, 13 - MILANO (MI)"/>
    <s v="R13"/>
    <n v="5700"/>
    <s v="A 034670/23"/>
    <s v="AMSA"/>
    <x v="1"/>
  </r>
  <r>
    <x v="73"/>
    <s v="COMUNE DI PADERNO DUGNANO"/>
    <s v="COMUNE DI PADERNO DUGNANO"/>
    <x v="5"/>
    <x v="5"/>
    <s v="ECONORD SPA"/>
    <s v="AMSA SPA - TRASFERENZA - MUGGIANO"/>
    <s v="VIA LOMBARDI, 13 - MILANO (MI)"/>
    <s v="R13"/>
    <n v="7340"/>
    <s v="A 034887/23"/>
    <s v="AMSA"/>
    <x v="1"/>
  </r>
  <r>
    <x v="73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860"/>
    <s v="FIR052425/22"/>
    <s v="AMSA"/>
    <x v="1"/>
  </r>
  <r>
    <x v="73"/>
    <s v="COMUNE DI PADERNO DUGNANO"/>
    <s v="COMUNE DI PADERNO DUGNANO"/>
    <x v="1"/>
    <x v="1"/>
    <s v="AMSA SPA"/>
    <s v="ECONORD SPA"/>
    <s v="VIA GORLA, 1551 - MOZZATE (CO)"/>
    <s v="R13"/>
    <n v="8700"/>
    <s v="FIR052472/22"/>
    <s v="AMSA"/>
    <x v="1"/>
  </r>
  <r>
    <x v="73"/>
    <s v="COMUNE DI PADERNO DUGNANO"/>
    <s v="COMUNE DI PADERNO DUGNANO"/>
    <x v="8"/>
    <x v="8"/>
    <s v="ECONORD SPA"/>
    <s v="VERDEAMBIENTE SRL"/>
    <s v="VIA STRADA DI MEZZO, 65 - CIRIMIDO (CO)"/>
    <s v="R13"/>
    <n v="4440"/>
    <s v="A034661/23"/>
    <s v="AMSA"/>
    <x v="1"/>
  </r>
  <r>
    <x v="73"/>
    <s v="COMUNE DI PADERNO DUGNANO"/>
    <s v="COMUNE DI PADERNO DUGNANO"/>
    <x v="8"/>
    <x v="8"/>
    <s v="ECONORD SPA"/>
    <s v="VERDEAMBIENTE SRL"/>
    <s v="VIA STRADA DI MEZZO, 65 - CIRIMIDO (CO)"/>
    <s v="R13"/>
    <n v="2860"/>
    <s v="A034662/23"/>
    <s v="AMSA"/>
    <x v="1"/>
  </r>
  <r>
    <x v="73"/>
    <s v="COMUNE DI PADERNO DUGNANO"/>
    <s v="COMUNE DI PADERNO DUGNANO"/>
    <x v="0"/>
    <x v="0"/>
    <s v="ECONORD SPA"/>
    <s v="A2A AMBIENTE SPA - TERMOVALORIZZATORE SILLA 2"/>
    <s v="VIA LUCIO CORNELIO SILLA, 249 - MILANO (MI)"/>
    <s v="R01"/>
    <n v="9160"/>
    <s v="A024498/23"/>
    <s v="AMSA"/>
    <x v="0"/>
  </r>
  <r>
    <x v="73"/>
    <s v="COMUNE DI PADERNO DUGNANO"/>
    <s v="COMUNE DI PADERNO DUGNANO"/>
    <x v="0"/>
    <x v="0"/>
    <s v="AMSA SPA"/>
    <s v="A2A AMBIENTE SPA - TERMOVALORIZZATORE SILLA 2"/>
    <s v="VIA LUCIO CORNELIO SILLA, 249 - MILANO (MI)"/>
    <s v="R01"/>
    <n v="9680"/>
    <s v="FIR052465/22"/>
    <s v="AMSA"/>
    <x v="0"/>
  </r>
  <r>
    <x v="73"/>
    <s v="COMUNE DI PADERNO DUGNANO"/>
    <s v="COMUNE DI PADERNO DUGNANO"/>
    <x v="0"/>
    <x v="0"/>
    <s v="AMSA SPA"/>
    <s v="A2A AMBIENTE SPA - TERMOVALORIZZATORE SILLA 2"/>
    <s v="VIA LUCIO CORNELIO SILLA, 249 - MILANO (MI)"/>
    <s v="R01"/>
    <n v="10220"/>
    <s v="FIR052468/22"/>
    <s v="AMSA"/>
    <x v="0"/>
  </r>
  <r>
    <x v="73"/>
    <s v="COMUNE DI PADERNO DUGNANO"/>
    <s v="COMUNE DI PADERNO DUGNANO"/>
    <x v="9"/>
    <x v="9"/>
    <s v="ECONORD SPA"/>
    <s v="ECONORD SPA"/>
    <s v="VIA DON LUIGI MERONI, 56 - FIGINO SERENZA (CO)"/>
    <s v="R05"/>
    <n v="5920"/>
    <s v="A016416/23"/>
    <s v="AMSA"/>
    <x v="1"/>
  </r>
  <r>
    <x v="74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7020"/>
    <s v="A034658/23"/>
    <s v="ECONORD"/>
    <x v="1"/>
  </r>
  <r>
    <x v="74"/>
    <s v="COMUNE DI PADERNO DUGNANO"/>
    <s v="COMUNE DI PADERNO DUGNANO"/>
    <x v="3"/>
    <x v="3"/>
    <s v="AMSA SPA"/>
    <s v="ECONORD SPA"/>
    <s v="VIA BOCCACCIO, snc - CARBONATE (CO)"/>
    <s v="R13"/>
    <n v="4680"/>
    <s v="FIR052484/22"/>
    <s v="AMSA"/>
    <x v="1"/>
  </r>
  <r>
    <x v="74"/>
    <s v="COMUNE DI PADERNO DUGNANO"/>
    <s v="COMUNE DI PADERNO DUGNANO"/>
    <x v="5"/>
    <x v="5"/>
    <s v="ECONORD SPA"/>
    <s v="AMSA SPA - TRASFERENZA - MUGGIANO"/>
    <s v="VIA LOMBARDI, 13 - MILANO (MI)"/>
    <s v="R13"/>
    <n v="6540"/>
    <s v="A 034888 /23"/>
    <s v="AMSA"/>
    <x v="1"/>
  </r>
  <r>
    <x v="74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8120"/>
    <s v="FIR052462/22"/>
    <s v="AMSA"/>
    <x v="1"/>
  </r>
  <r>
    <x v="74"/>
    <s v="COMUNE DI PADERNO DUGNANO"/>
    <s v="COMUNE DI PADERNO DUGNANO"/>
    <x v="1"/>
    <x v="1"/>
    <s v="AMSA SPA"/>
    <s v="ECONORD SPA"/>
    <s v="VIA GORLA, 1551 - MOZZATE (CO)"/>
    <s v="R13"/>
    <n v="8270"/>
    <s v="FIR052485/22"/>
    <s v="AMSA"/>
    <x v="1"/>
  </r>
  <r>
    <x v="74"/>
    <s v="COMUNE DI PADERNO DUGNANO"/>
    <s v="COMUNE DI PADERNO DUGNANO"/>
    <x v="23"/>
    <x v="23"/>
    <s v="DUE MAICH SERVIZI SRL"/>
    <s v="DUE MAICH SERVIZI SRL"/>
    <s v="VIA TONALE, 63 - MARNATE (VA)"/>
    <s v="R13"/>
    <n v="700"/>
    <s v="XIR15341/23"/>
    <s v="ECONORD"/>
    <x v="1"/>
  </r>
  <r>
    <x v="74"/>
    <s v="COMUNE DI PADERNO DUGNANO"/>
    <s v="COMUNE DI PADERNO DUGNANO"/>
    <x v="8"/>
    <x v="8"/>
    <s v="ECONORD SPA"/>
    <s v="VERDEAMBIENTE SRL"/>
    <s v="VIA STRADA DI MEZZO, 65 - CIRIMIDO (CO)"/>
    <s v="R13"/>
    <n v="6180"/>
    <s v="A034877/23"/>
    <s v="AMSA"/>
    <x v="1"/>
  </r>
  <r>
    <x v="74"/>
    <s v="COMUNE DI PADERNO DUGNANO"/>
    <s v="COMUNE DI PADERNO DUGNANO"/>
    <x v="0"/>
    <x v="0"/>
    <s v="AMSA SPA"/>
    <s v="A2A AMBIENTE SPA - TERMOVALORIZZATORE SILLA 2"/>
    <s v="VIA LUCIO CORNELIO SILLA, 249 - MILANO (MI)"/>
    <s v="R01"/>
    <n v="9080"/>
    <s v="FIR052469/2022"/>
    <s v="AMSA"/>
    <x v="0"/>
  </r>
  <r>
    <x v="74"/>
    <s v="COMUNE DI PADERNO DUGNANO"/>
    <s v="COMUNE DI PADERNO DUGNANO"/>
    <x v="0"/>
    <x v="0"/>
    <s v="AMSA SPA"/>
    <s v="A2A AMBIENTE SPA - TERMOVALORIZZATORE SILLA 2"/>
    <s v="VIA LUCIO CORNELIO SILLA, 249 - MILANO (MI)"/>
    <s v="R01"/>
    <n v="7500"/>
    <s v="FIR052481/22"/>
    <s v="AMSA"/>
    <x v="0"/>
  </r>
  <r>
    <x v="74"/>
    <s v="COMUNE DI PADERNO DUGNANO"/>
    <s v="COMUNE DI PADERNO DUGNANO"/>
    <x v="9"/>
    <x v="9"/>
    <s v="ECONORD SPA"/>
    <s v="ECONORD SPA"/>
    <s v="VIA DON LUIGI MERONI, 56 - FIGINO SERENZA (CO)"/>
    <s v="R05"/>
    <n v="10480"/>
    <s v="A016730/23"/>
    <s v="AMSA"/>
    <x v="1"/>
  </r>
  <r>
    <x v="74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6960"/>
    <s v="A034673/23"/>
    <s v="AMSA"/>
    <x v="1"/>
  </r>
  <r>
    <x v="74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480"/>
    <s v="A034883/23"/>
    <s v="AMSA"/>
    <x v="1"/>
  </r>
  <r>
    <x v="75"/>
    <s v="COMUNE DI PADERNO DUGNANO"/>
    <s v="COMUNE DI PADERNO DUGNANO"/>
    <x v="4"/>
    <x v="4"/>
    <s v="ECONORD SPA"/>
    <s v="A2A AMBIENTE SPA - IMPIANTO DI NOVATE VIA BELTRAMI"/>
    <s v="VIA F.LLI BELTRAMI, 50/52 - NOVATE MILANESE (MI)"/>
    <s v="R13"/>
    <n v="2060"/>
    <s v="A034659/23"/>
    <s v="ECONORD"/>
    <x v="1"/>
  </r>
  <r>
    <x v="75"/>
    <s v="COMUNE DI PADERNO DUGNANO"/>
    <s v="COMUNE DI PADERNO DUGNANO"/>
    <x v="3"/>
    <x v="3"/>
    <s v="AMSA SPA"/>
    <s v="ECONORD SPA"/>
    <s v="VIA BOCCACCIO, snc - CARBONATE (CO)"/>
    <s v="R13"/>
    <n v="3540"/>
    <s v="FIR052493/22"/>
    <s v="AMSA"/>
    <x v="1"/>
  </r>
  <r>
    <x v="75"/>
    <s v="COMUNE DI PADERNO DUGNANO"/>
    <s v="COMUNE DI PADERNO DUGNANO"/>
    <x v="6"/>
    <x v="6"/>
    <s v="AMSA SPA"/>
    <s v="A2A AMBIENTE SPA - IMPIANTO DI NOVATE VIA BELTRAMI"/>
    <s v="VIA F.LLI BELTRAMI, 50/52 - NOVATE MILANESE (MI)"/>
    <s v="R13"/>
    <n v="7860"/>
    <s v="FIR052470/22"/>
    <s v="AMSA"/>
    <x v="1"/>
  </r>
  <r>
    <x v="75"/>
    <s v="COMUNE DI PADERNO DUGNANO"/>
    <s v="COMUNE DI PADERNO DUGNANO"/>
    <x v="1"/>
    <x v="1"/>
    <s v="AMSA SPA"/>
    <s v="ECONORD SPA"/>
    <s v="VIA GORLA, 1551 - MOZZATE (CO)"/>
    <s v="R13"/>
    <n v="7200"/>
    <s v="FIR052492/22"/>
    <s v="AMSA"/>
    <x v="1"/>
  </r>
  <r>
    <x v="75"/>
    <s v="COMUNE DI PADERNO DUGNANO"/>
    <s v="COMUNE DI PADERNO DUGNANO"/>
    <x v="8"/>
    <x v="8"/>
    <s v="ECONORD SPA"/>
    <s v="VERDEAMBIENTE SRL"/>
    <s v="VIA STRADA DI MEZZO, 65 - CIRIMIDO (CO)"/>
    <s v="R13"/>
    <n v="3260"/>
    <s v="A034878/23"/>
    <s v="AMSA"/>
    <x v="1"/>
  </r>
  <r>
    <x v="75"/>
    <s v="COMUNE DI PADERNO DUGNANO"/>
    <s v="COMUNE DI PADERNO DUGNANO"/>
    <x v="0"/>
    <x v="0"/>
    <s v="AMSA SPA"/>
    <s v="A2A AMBIENTE SPA - TERMOVALORIZZATORE SILLA 2"/>
    <s v="VIA LUCIO CORNELIO SILLA, 249 - MILANO (MI)"/>
    <s v="R01"/>
    <n v="1900"/>
    <s v="FIR052430/22"/>
    <s v="AMSA"/>
    <x v="0"/>
  </r>
  <r>
    <x v="75"/>
    <s v="COMUNE DI PADERNO DUGNANO"/>
    <s v="COMUNE DI PADERNO DUGNANO"/>
    <x v="0"/>
    <x v="0"/>
    <s v="AMSA SPA"/>
    <s v="A2A AMBIENTE SPA - TERMOVALORIZZATORE SILLA 2"/>
    <s v="VIA LUCIO CORNELIO SILLA, 249 - MILANO (MI)"/>
    <s v="R01"/>
    <n v="560"/>
    <s v="FIR052431/2022"/>
    <s v="AMSA"/>
    <x v="0"/>
  </r>
  <r>
    <x v="75"/>
    <s v="COMUNE DI PADERNO DUGNANO"/>
    <s v="COMUNE DI PADERNO DUGNANO"/>
    <x v="0"/>
    <x v="0"/>
    <s v="AMSA SPA"/>
    <s v="A2A AMBIENTE SPA - TERMOVALORIZZATORE SILLA 2"/>
    <s v="VIA LUCIO CORNELIO SILLA, 249 - MILANO (MI)"/>
    <s v="R01"/>
    <n v="5480"/>
    <s v="FIR052473/2022"/>
    <s v="AMSA"/>
    <x v="0"/>
  </r>
  <r>
    <x v="75"/>
    <s v="COMUNE DI PADERNO DUGNANO"/>
    <s v="COMUNE DI PADERNO DUGNANO"/>
    <x v="0"/>
    <x v="0"/>
    <s v="AMSA SPA"/>
    <s v="A2A AMBIENTE SPA - TERMOVALORIZZATORE SILLA 2"/>
    <s v="VIA LUCIO CORNELIO SILLA, 249 - MILANO (MI)"/>
    <s v="R01"/>
    <n v="2620"/>
    <s v="FIR052476/2022"/>
    <s v="AMSA"/>
    <x v="0"/>
  </r>
  <r>
    <x v="75"/>
    <s v="COMUNE DI PADERNO DUGNANO"/>
    <s v="COMUNE DI PADERNO DUGNANO"/>
    <x v="0"/>
    <x v="0"/>
    <s v="AMSA SPA"/>
    <s v="A2A AMBIENTE SPA - TERMOVALORIZZATORE SILLA 2"/>
    <s v="VIA LUCIO CORNELIO SILLA, 249 - MILANO (MI)"/>
    <s v="R01"/>
    <n v="8280"/>
    <s v="FIR052486/2022"/>
    <s v="AMSA"/>
    <x v="0"/>
  </r>
  <r>
    <x v="75"/>
    <s v="COMUNE DI PADERNO DUGNANO"/>
    <s v="COMUNE DI PADERNO DUGNANO"/>
    <x v="0"/>
    <x v="0"/>
    <s v="AMSA SPA"/>
    <s v="A2A AMBIENTE SPA - TERMOVALORIZZATORE SILLA 2"/>
    <s v="VIA LUCIO CORNELIO SILLA, 249 - MILANO (MI)"/>
    <s v="R01"/>
    <n v="9720"/>
    <s v="FIR052489/22"/>
    <s v="AMSA"/>
    <x v="0"/>
  </r>
  <r>
    <x v="75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7780"/>
    <s v="A034894/23"/>
    <s v="AMSA"/>
    <x v="1"/>
  </r>
  <r>
    <x v="76"/>
    <s v="COMUNE DI PADERNO DUGNANO"/>
    <s v="COMUNE DI PADERNO DUGNANO"/>
    <x v="3"/>
    <x v="3"/>
    <s v="AMSA SPA"/>
    <s v="ECONORD SPA"/>
    <s v="VIA BOCCACCIO, snc - CARBONATE (CO)"/>
    <s v="R13"/>
    <n v="3480"/>
    <s v="FIR052496/22"/>
    <s v="AMSA"/>
    <x v="1"/>
  </r>
  <r>
    <x v="76"/>
    <s v="COMUNE DI PADERNO DUGNANO"/>
    <s v="COMUNE DI PADERNO DUGNANO"/>
    <x v="5"/>
    <x v="5"/>
    <s v="ECONORD SPA"/>
    <s v="AMSA SPA - TRASFERENZA - MUGGIANO"/>
    <s v="VIA LOMBARDI, 13 - MILANO (MI)"/>
    <s v="R13"/>
    <n v="7010"/>
    <s v="A 034889/23"/>
    <s v="AMSA"/>
    <x v="1"/>
  </r>
  <r>
    <x v="76"/>
    <s v="COMUNE DI PADERNO DUGNANO"/>
    <s v="COMUNE DI PADERNO DUGNANO"/>
    <x v="1"/>
    <x v="1"/>
    <s v="AMSA SPA"/>
    <s v="ECONORD SPA"/>
    <s v="VIA GORLA, 1551 - MOZZATE (CO)"/>
    <s v="R13"/>
    <n v="8530"/>
    <s v="FIR052497/22"/>
    <s v="AMSA"/>
    <x v="1"/>
  </r>
  <r>
    <x v="76"/>
    <s v="COMUNE DI PADERNO DUGNANO"/>
    <s v="COMUNE DI PADERNO DUGNANO"/>
    <x v="0"/>
    <x v="0"/>
    <s v="AMSA SPA"/>
    <s v="A2A AMBIENTE SPA - TERMOVALORIZZATORE SILLA 2"/>
    <s v="VIA LUCIO CORNELIO SILLA, 249 - MILANO (MI)"/>
    <s v="R01"/>
    <n v="6860"/>
    <s v="FIR052487/22"/>
    <s v="AMSA"/>
    <x v="0"/>
  </r>
  <r>
    <x v="76"/>
    <s v="COMUNE DI PADERNO DUGNANO"/>
    <s v="COMUNE DI PADERNO DUGNANO"/>
    <x v="0"/>
    <x v="0"/>
    <s v="AMSA SPA"/>
    <s v="A2A AMBIENTE SPA - TERMOVALORIZZATORE SILLA 2"/>
    <s v="VIA LUCIO CORNELIO SILLA, 249 - MILANO (MI)"/>
    <s v="R01"/>
    <n v="6440"/>
    <s v="FIR052494/22"/>
    <s v="AMSA"/>
    <x v="0"/>
  </r>
  <r>
    <x v="76"/>
    <s v="COMUNE DI PADERNO DUGNANO"/>
    <s v="COMUNE DI PADERNO DUGNANO"/>
    <x v="13"/>
    <x v="13"/>
    <s v="ECONORD SPA"/>
    <s v="A2A AMBIENTE SPA - IMPIANTO DI NOVATE VIA BELTRAMI"/>
    <s v="VIA F.LLI BELTRAMI, 50/52 - NOVATE MILANESE (MI)"/>
    <s v="R13"/>
    <n v="10160"/>
    <s v="A034895/23"/>
    <s v="AMSA"/>
    <x v="1"/>
  </r>
  <r>
    <x v="26"/>
    <s v="COMUNE DI PADERNO DUGNANO"/>
    <s v="COMUNE DI PADERNO DUGNANO - PIATTAFORMA ECOLOGICA"/>
    <x v="15"/>
    <x v="15"/>
    <s v="DU.ECO SRL"/>
    <s v="S.E.VAL. SRL - PIANTEDO"/>
    <s v="VIA S. MARTINO, 141/B - PIANTEDO (SO)"/>
    <s v="R13"/>
    <n v="2480"/>
    <s v="DUA044473/2023"/>
    <s v="ECONORD"/>
    <x v="1"/>
  </r>
  <r>
    <x v="26"/>
    <s v="COMUNE DI PADERNO DUGNANO"/>
    <s v="COMUNE DI PADERNO DUGNANO - PIATTAFORMA ECOLOGICA"/>
    <x v="16"/>
    <x v="16"/>
    <s v="ECONORD SPA"/>
    <s v="GRANDI IMPIANTI ECOLOGICI SRL STOCCAGGIO"/>
    <s v="VIA PROVINCIALE, 19 - NOVEDRATE (CO)"/>
    <s v="D14"/>
    <n v="94"/>
    <s v="A018744/23"/>
    <s v="ECONORD"/>
    <x v="1"/>
  </r>
  <r>
    <x v="26"/>
    <s v="COMUNE DI PADERNO DUGNANO"/>
    <s v="COMUNE DI PADERNO DUGNANO - PIATTAFORMA ECOLOGICA"/>
    <x v="17"/>
    <x v="17"/>
    <s v="ECONORD SPA"/>
    <s v="GRANDI IMPIANTI ECOLOGICI SRL STOCCAGGIO"/>
    <s v="VIA PROVINCIALE, 19 - NOVEDRATE (CO)"/>
    <s v="R13"/>
    <n v="186"/>
    <s v="A003182/23"/>
    <s v="ECONORD"/>
    <x v="1"/>
  </r>
  <r>
    <x v="26"/>
    <s v="COMUNE DI PADERNO DUGNANO"/>
    <s v="COMUNE DI PADERNO DUGNANO - PIATTAFORMA ECOLOGICA"/>
    <x v="12"/>
    <x v="12"/>
    <s v="DU.ECO SRL"/>
    <s v="STENA RECYCLING - CAVENAGO"/>
    <s v="VIA SANTA MARIA IN CAMPO, 2 - CAVENAGO DI BRIANZA (MB)"/>
    <s v="R13"/>
    <n v="2380"/>
    <s v="DUA044471/2023"/>
    <s v="ECONORD"/>
    <x v="1"/>
  </r>
  <r>
    <x v="26"/>
    <s v="COMUNE DI PADERNO DUGNANO"/>
    <s v="COMUNE DI PADERNO DUGNANO - PIATTAFORMA ECOLOGICA"/>
    <x v="12"/>
    <x v="12"/>
    <s v="SETRA SRL"/>
    <s v="S.E.VAL. SRL - COLICO"/>
    <s v="VIA LA CROCE, 10 - COLICO (LC)"/>
    <s v="R13"/>
    <n v="810"/>
    <s v="FIR0008162/23"/>
    <s v="ECONORD"/>
    <x v="1"/>
  </r>
  <r>
    <x v="26"/>
    <s v="COMUNE DI PADERNO DUGNANO"/>
    <s v="COMUNE DI PADERNO DUGNANO - PIATTAFORMA ECOLOGICA"/>
    <x v="2"/>
    <x v="2"/>
    <s v="ECOLEGNO BRIANZA SRL"/>
    <s v="ECOLEGNO BRIANZA SRL"/>
    <s v="VIA NAVEDANO, 9/C - CUCCIAGO (CO)"/>
    <s v="R13"/>
    <n v="6840"/>
    <s v="XRIF1009078/21"/>
    <s v="ECONORD"/>
    <x v="1"/>
  </r>
  <r>
    <x v="27"/>
    <s v="COMUNE DI PADERNO DUGNANO"/>
    <s v="COMUNE DI PADERNO DUGNANO - PIATTAFORMA ECOLOGICA"/>
    <x v="1"/>
    <x v="1"/>
    <s v="ECONORD SPA"/>
    <s v="ECONORD SPA"/>
    <s v="S.P. 113 KM 4,20, snc - COLOGNO MONZESE (MI)"/>
    <s v="R13"/>
    <n v="10040"/>
    <s v="A016108/23"/>
    <s v="AMSA"/>
    <x v="1"/>
  </r>
  <r>
    <x v="27"/>
    <s v="COMUNE DI PADERNO DUGNANO"/>
    <s v="COMUNE DI PADERNO DUGNANO - PIATTAFORMA ECOLOGICA"/>
    <x v="20"/>
    <x v="20"/>
    <s v="ECONORD SPA"/>
    <s v="GRANDI IMPIANTI ECOLOGICI SRL STOCCAGGIO"/>
    <s v="VIA PROVINCIALE, 19 - NOVEDRATE (CO)"/>
    <s v="D14"/>
    <n v="2471"/>
    <s v="A022748/23"/>
    <s v="ECONORD"/>
    <x v="1"/>
  </r>
  <r>
    <x v="27"/>
    <s v="COMUNE DI PADERNO DUGNANO"/>
    <s v="COMUNE DI PADERNO DUGNANO - PIATTAFORMA ECOLOGICA"/>
    <x v="2"/>
    <x v="2"/>
    <s v="ECOLEGNO BRIANZA SRL"/>
    <s v="ECOLEGNO BRIANZA SRL"/>
    <s v="VIA NAVEDANO, 9/C - CUCCIAGO (CO)"/>
    <s v="R13"/>
    <n v="8140"/>
    <s v="XRIF1009079/21"/>
    <s v="ECONORD"/>
    <x v="1"/>
  </r>
  <r>
    <x v="27"/>
    <s v="COMUNE DI PADERNO DUGNANO"/>
    <s v="COMUNE DI PADERNO DUGNANO - PIATTAFORMA ECOLOGICA"/>
    <x v="11"/>
    <x v="11"/>
    <s v="NICKEL STEEL ECOLOGY SRL"/>
    <s v="NICKEL STEEL ECOLOGY SRL"/>
    <s v="VIA MASSIMO D'ANTONA, 36 - CASSAGO BRIANZA (LC)"/>
    <s v="R13"/>
    <n v="5420"/>
    <s v="XRIF395740/23"/>
    <s v="ECONORD"/>
    <x v="1"/>
  </r>
  <r>
    <x v="27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2560"/>
    <s v="A005492/23"/>
    <s v="AMSA"/>
    <x v="1"/>
  </r>
  <r>
    <x v="28"/>
    <s v="COMUNE DI PADERNO DUGNANO"/>
    <s v="COMUNE DI PADERNO DUGNANO - PIATTAFORMA ECOLOGICA"/>
    <x v="8"/>
    <x v="8"/>
    <s v="ECONORD SPA"/>
    <s v="VERDEAMBIENTE SRL"/>
    <s v="VIA STRADA DI MEZZO, 65 - CIRIMIDO (CO)"/>
    <s v="R13"/>
    <n v="4940"/>
    <s v="A016112/23"/>
    <s v="AMSA"/>
    <x v="1"/>
  </r>
  <r>
    <x v="28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220"/>
    <s v="A005493/23"/>
    <s v="AMSA"/>
    <x v="1"/>
  </r>
  <r>
    <x v="29"/>
    <s v="COMUNE DI PADERNO DUGNANO"/>
    <s v="COMUNE DI PADERNO DUGNANO - PIATTAFORMA ECOLOGICA"/>
    <x v="1"/>
    <x v="1"/>
    <s v="ECONORD SPA"/>
    <s v="ECONORD SPA"/>
    <s v="S.P. 113 KM 4,20, snc - COLOGNO MONZESE (MI)"/>
    <s v="R13"/>
    <n v="9160"/>
    <s v="A016109/23"/>
    <s v="AMSA"/>
    <x v="1"/>
  </r>
  <r>
    <x v="29"/>
    <s v="COMUNE DI PADERNO DUGNANO"/>
    <s v="COMUNE DI PADERNO DUGNANO - PIATTAFORMA ECOLOGICA"/>
    <x v="2"/>
    <x v="2"/>
    <s v="ECOLEGNO BRIANZA SRL"/>
    <s v="ECOLEGNO BRIANZA SRL"/>
    <s v="VIA NAVEDANO, 9/C - CUCCIAGO (CO)"/>
    <s v="R13"/>
    <n v="9320"/>
    <s v="XRIF1009080/21"/>
    <s v="ECONORD"/>
    <x v="1"/>
  </r>
  <r>
    <x v="29"/>
    <s v="COMUNE DI PADERNO DUGNANO"/>
    <s v="COMUNE DI PADERNO DUGNANO - PIATTAFORMA ECOLOGICA"/>
    <x v="8"/>
    <x v="8"/>
    <s v="ECONORD SPA"/>
    <s v="VERDEAMBIENTE SRL"/>
    <s v="VIA STRADA DI MEZZO, 65 - CIRIMIDO (CO)"/>
    <s v="R13"/>
    <n v="2960"/>
    <s v="A016113/23"/>
    <s v="AMSA"/>
    <x v="1"/>
  </r>
  <r>
    <x v="29"/>
    <s v="COMUNE DI PADERNO DUGNANO"/>
    <s v="COMUNE DI PADERNO DUGNANO - PIATTAFORMA ECOLOGICA"/>
    <x v="8"/>
    <x v="8"/>
    <s v="ECONORD SPA"/>
    <s v="VERDEAMBIENTE SRL"/>
    <s v="VIA STRADA DI MEZZO, 65 - CIRIMIDO (CO)"/>
    <s v="R13"/>
    <n v="4760"/>
    <s v="A016114/23"/>
    <s v="AMSA"/>
    <x v="1"/>
  </r>
  <r>
    <x v="29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2780"/>
    <s v="A005494/23"/>
    <s v="AMSA"/>
    <x v="1"/>
  </r>
  <r>
    <x v="29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340"/>
    <s v="A016119/23"/>
    <s v="AMSA"/>
    <x v="1"/>
  </r>
  <r>
    <x v="30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3720"/>
    <s v="A005313/23"/>
    <s v="ECONORD"/>
    <x v="1"/>
  </r>
  <r>
    <x v="30"/>
    <s v="COMUNE DI PADERNO DUGNANO"/>
    <s v="COMUNE DI PADERNO DUGNANO - PIATTAFORMA ECOLOGICA"/>
    <x v="2"/>
    <x v="2"/>
    <s v="ECOLEGNO BRIANZA SRL"/>
    <s v="ECOLEGNO BRIANZA SRL"/>
    <s v="VIA NAVEDANO, 9/C - CUCCIAGO (CO)"/>
    <s v="R13"/>
    <n v="10100"/>
    <s v="XRIF1009081/21"/>
    <s v="ECONORD"/>
    <x v="1"/>
  </r>
  <r>
    <x v="31"/>
    <s v="COMUNE DI PADERNO DUGNANO"/>
    <s v="COMUNE DI PADERNO DUGNANO - PIATTAFORMA ECOLOGICA"/>
    <x v="25"/>
    <x v="25"/>
    <s v="ECONORD SPA"/>
    <s v="FERMETAL SRL"/>
    <s v="VIA LIVESCIA, 15 - LUISAGO (CO)"/>
    <s v="R13"/>
    <n v="2900"/>
    <s v="A005323/23"/>
    <s v="ECONORD"/>
    <x v="1"/>
  </r>
  <r>
    <x v="31"/>
    <s v="COMUNE DI PADERNO DUGNANO"/>
    <s v="COMUNE DI PADERNO DUGNANO - PIATTAFORMA ECOLOGICA"/>
    <x v="1"/>
    <x v="1"/>
    <s v="ECONORD SPA"/>
    <s v="ECONORD SPA"/>
    <s v="S.P. 113 KM 4,20, snc - COLOGNO MONZESE (MI)"/>
    <s v="R13"/>
    <n v="10700"/>
    <s v="A016110/23"/>
    <s v="AMSA"/>
    <x v="1"/>
  </r>
  <r>
    <x v="31"/>
    <s v="COMUNE DI PADERNO DUGNANO"/>
    <s v="COMUNE DI PADERNO DUGNANO - PIATTAFORMA ECOLOGICA"/>
    <x v="8"/>
    <x v="8"/>
    <s v="ECONORD SPA"/>
    <s v="VERDEAMBIENTE SRL"/>
    <s v="VIA STRADA DI MEZZO, 65 - CIRIMIDO (CO)"/>
    <s v="R13"/>
    <n v="4660"/>
    <s v="A016115/23"/>
    <s v="AMSA"/>
    <x v="1"/>
  </r>
  <r>
    <x v="32"/>
    <s v="COMUNE DI PADERNO DUGNANO"/>
    <s v="COMUNE DI PADERNO DUGNANO - PIATTAFORMA ECOLOGICA"/>
    <x v="19"/>
    <x v="19"/>
    <s v="CITTA' E SALUTE SOCIETA' COOPERATIVA SOCIALE - O.N.L.U.S."/>
    <s v="PANDOLFI SRL"/>
    <s v="VIA SACCO E VANZETTI, 14 - PAULLO (MI)"/>
    <s v="R13"/>
    <n v="410"/>
    <s v="DUD6116432023"/>
    <s v="ECONORD"/>
    <x v="1"/>
  </r>
  <r>
    <x v="32"/>
    <s v="COMUNE DI PADERNO DUGNANO"/>
    <s v="COMUNE DI PADERNO DUGNANO - PIATTAFORMA ECOLOGICA"/>
    <x v="15"/>
    <x v="15"/>
    <s v="SETRA SRL"/>
    <s v="S.E.VAL. SRL - COLICO"/>
    <s v="VIA LA CROCE, 10 - COLICO (LC)"/>
    <s v="R13"/>
    <n v="1000"/>
    <s v="FIR0009917/23"/>
    <s v="ECONORD"/>
    <x v="1"/>
  </r>
  <r>
    <x v="32"/>
    <s v="COMUNE DI PADERNO DUGNANO"/>
    <s v="COMUNE DI PADERNO DUGNANO - PIATTAFORMA ECOLOGICA"/>
    <x v="12"/>
    <x v="12"/>
    <s v="DU.ECO SRL"/>
    <s v="STENA RECYCLING - CAVENAGO"/>
    <s v="VIA SANTA MARIA IN CAMPO, 2 - CAVENAGO DI BRIANZA (MB)"/>
    <s v="R13"/>
    <n v="2110"/>
    <s v="EDI416922/23"/>
    <s v="ECONORD"/>
    <x v="1"/>
  </r>
  <r>
    <x v="32"/>
    <s v="COMUNE DI PADERNO DUGNANO"/>
    <s v="COMUNE DI PADERNO DUGNANO - PIATTAFORMA ECOLOGICA"/>
    <x v="2"/>
    <x v="2"/>
    <s v="ECOLEGNO BRIANZA SRL"/>
    <s v="ECOLEGNO BRIANZA SRL"/>
    <s v="VIA NAVEDANO, 9/C - CUCCIAGO (CO)"/>
    <s v="R13"/>
    <n v="10100"/>
    <s v="XRIF1009082/21"/>
    <s v="ECONORD"/>
    <x v="1"/>
  </r>
  <r>
    <x v="32"/>
    <s v="COMUNE DI PADERNO DUGNANO"/>
    <s v="COMUNE DI PADERNO DUGNANO - PIATTAFORMA ECOLOGICA"/>
    <x v="14"/>
    <x v="14"/>
    <s v="ECONORD SPA"/>
    <s v="A2A AMBIENTE SPA - IMPIANTO DI BUCCINASCO"/>
    <s v="VIA ALESSANDRO VOLTA, 14 - BUCCINASCO (MI)"/>
    <s v="R13"/>
    <n v="2620"/>
    <s v="A016106/23"/>
    <s v="AMSA"/>
    <x v="1"/>
  </r>
  <r>
    <x v="32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300"/>
    <s v="A016120/23"/>
    <s v="AMSA"/>
    <x v="1"/>
  </r>
  <r>
    <x v="33"/>
    <s v="COMUNE DI PADERNO DUGNANO"/>
    <s v="COMUNE DI PADERNO DUGNANO - PIATTAFORMA ECOLOGICA"/>
    <x v="1"/>
    <x v="1"/>
    <s v="ECONORD SPA"/>
    <s v="ECONORD SPA"/>
    <s v="S.P. 113 KM 4,20, snc - COLOGNO MONZESE (MI)"/>
    <s v="R13"/>
    <n v="11120"/>
    <s v="A011669/23"/>
    <s v="AMSA"/>
    <x v="1"/>
  </r>
  <r>
    <x v="33"/>
    <s v="COMUNE DI PADERNO DUGNANO"/>
    <s v="COMUNE DI PADERNO DUGNANO - PIATTAFORMA ECOLOGICA"/>
    <x v="2"/>
    <x v="2"/>
    <s v="ECOLEGNO BRIANZA SRL"/>
    <s v="ECOLEGNO BRIANZA SRL"/>
    <s v="VIA NAVEDANO, 9/C - CUCCIAGO (CO)"/>
    <s v="R13"/>
    <n v="8980"/>
    <s v="XRIF1009083/21"/>
    <s v="ECONORD"/>
    <x v="1"/>
  </r>
  <r>
    <x v="33"/>
    <s v="COMUNE DI PADERNO DUGNANO"/>
    <s v="COMUNE DI PADERNO DUGNANO - PIATTAFORMA ECOLOGICA"/>
    <x v="11"/>
    <x v="11"/>
    <s v="NICKEL STEEL ECOLOGY SRL"/>
    <s v="NICKEL STEEL ECOLOGY SRL"/>
    <s v="VIA MASSIMO D'ANTONA, 36 - CASSAGO BRIANZA (LC)"/>
    <s v="R13"/>
    <n v="8500"/>
    <s v="XRIF396244/23"/>
    <s v="ECONORD"/>
    <x v="1"/>
  </r>
  <r>
    <x v="33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2980"/>
    <s v="A016121/23"/>
    <s v="AMSA"/>
    <x v="1"/>
  </r>
  <r>
    <x v="34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460"/>
    <s v="A016122/23"/>
    <s v="AMSA"/>
    <x v="1"/>
  </r>
  <r>
    <x v="34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4120"/>
    <s v="A016123/23"/>
    <s v="AMSA"/>
    <x v="1"/>
  </r>
  <r>
    <x v="35"/>
    <s v="COMUNE DI PADERNO DUGNANO"/>
    <s v="COMUNE DI PADERNO DUGNANO - PIATTAFORMA ECOLOGICA"/>
    <x v="7"/>
    <x v="7"/>
    <s v="ECONORD SPA"/>
    <s v="CAVA FUSI SRL"/>
    <s v="ATE G4, SNC - GERENZANO (VA)"/>
    <s v="R13"/>
    <n v="8340"/>
    <s v="A016126/23"/>
    <s v="ECONORD"/>
    <x v="1"/>
  </r>
  <r>
    <x v="35"/>
    <s v="COMUNE DI PADERNO DUGNANO"/>
    <s v="COMUNE DI PADERNO DUGNANO - PIATTAFORMA ECOLOGICA"/>
    <x v="7"/>
    <x v="7"/>
    <s v="ECONORD SPA"/>
    <s v="CAVA FUSI SRL"/>
    <s v="ATE G4, SNC - GERENZANO (VA)"/>
    <s v="R13"/>
    <n v="9280"/>
    <s v="A016127/23"/>
    <s v="ECONORD"/>
    <x v="1"/>
  </r>
  <r>
    <x v="35"/>
    <s v="COMUNE DI PADERNO DUGNANO"/>
    <s v="COMUNE DI PADERNO DUGNANO - PIATTAFORMA ECOLOGICA"/>
    <x v="1"/>
    <x v="1"/>
    <s v="ECONORD SPA"/>
    <s v="ECONORD SPA"/>
    <s v="S.P. 113 KM 4,20, snc - COLOGNO MONZESE (MI)"/>
    <s v="R13"/>
    <n v="7680"/>
    <s v="A011668/23"/>
    <s v="AMSA"/>
    <x v="1"/>
  </r>
  <r>
    <x v="35"/>
    <s v="COMUNE DI PADERNO DUGNANO"/>
    <s v="COMUNE DI PADERNO DUGNANO - PIATTAFORMA ECOLOGICA"/>
    <x v="12"/>
    <x v="12"/>
    <s v="SETRA SRL"/>
    <s v="S.E.VAL. SRL - COLICO"/>
    <s v="VIA LA CROCE, 10 - COLICO (LC)"/>
    <s v="R13"/>
    <n v="1870"/>
    <s v="FIR0009930/23"/>
    <s v="ECONORD"/>
    <x v="1"/>
  </r>
  <r>
    <x v="35"/>
    <s v="COMUNE DI PADERNO DUGNANO"/>
    <s v="COMUNE DI PADERNO DUGNANO - PIATTAFORMA ECOLOGICA"/>
    <x v="2"/>
    <x v="2"/>
    <s v="ECOLEGNO BRIANZA SRL"/>
    <s v="ECOLEGNO BRIANZA SRL"/>
    <s v="VIA NAVEDANO, 9/C - CUCCIAGO (CO)"/>
    <s v="R13"/>
    <n v="8040"/>
    <s v="XRIF1008980/21"/>
    <s v="ECONORD"/>
    <x v="1"/>
  </r>
  <r>
    <x v="35"/>
    <s v="COMUNE DI PADERNO DUGNANO"/>
    <s v="COMUNE DI PADERNO DUGNANO - PIATTAFORMA ECOLOGICA"/>
    <x v="14"/>
    <x v="14"/>
    <s v="ECONORD SPA"/>
    <s v="A2A AMBIENTE SPA - IMPIANTO DI BUCCINASCO"/>
    <s v="VIA ALESSANDRO VOLTA, 14 - BUCCINASCO (MI)"/>
    <s v="R13"/>
    <n v="2920"/>
    <s v="A016107/23"/>
    <s v="AMSA"/>
    <x v="1"/>
  </r>
  <r>
    <x v="35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2740"/>
    <s v="A016124/23"/>
    <s v="AMSA"/>
    <x v="1"/>
  </r>
  <r>
    <x v="36"/>
    <s v="COMUNE DI PADERNO DUGNANO"/>
    <s v="COMUNE DI PADERNO DUGNANO - PIATTAFORMA ECOLOGICA"/>
    <x v="1"/>
    <x v="1"/>
    <s v="ECONORD SPA"/>
    <s v="ECONORD SPA"/>
    <s v="S.P. 113 KM 4,20, snc - COLOGNO MONZESE (MI)"/>
    <s v="R13"/>
    <n v="8500"/>
    <s v="A011667/23"/>
    <s v="AMSA"/>
    <x v="1"/>
  </r>
  <r>
    <x v="36"/>
    <s v="COMUNE DI PADERNO DUGNANO"/>
    <s v="COMUNE DI PADERNO DUGNANO - PIATTAFORMA ECOLOGICA"/>
    <x v="2"/>
    <x v="2"/>
    <s v="ECOLEGNO BRIANZA SRL"/>
    <s v="ECOLEGNO BRIANZA SRL"/>
    <s v="VIA NAVEDANO, 9/C - CUCCIAGO (CO)"/>
    <s v="R13"/>
    <n v="9340"/>
    <s v="XRIF1008807/21"/>
    <s v="ECONORD"/>
    <x v="1"/>
  </r>
  <r>
    <x v="36"/>
    <s v="COMUNE DI PADERNO DUGNANO"/>
    <s v="COMUNE DI PADERNO DUGNANO - PIATTAFORMA ECOLOGICA"/>
    <x v="14"/>
    <x v="14"/>
    <s v="ECONORD SPA"/>
    <s v="A2A AMBIENTE SPA - IMPIANTO DI BUCCINASCO"/>
    <s v="VIA ALESSANDRO VOLTA, 14 - BUCCINASCO (MI)"/>
    <s v="R13"/>
    <n v="2160"/>
    <s v="A011666/23"/>
    <s v="AMSA"/>
    <x v="1"/>
  </r>
  <r>
    <x v="37"/>
    <s v="COMUNE DI PADERNO DUGNANO"/>
    <s v="COMUNE DI PADERNO DUGNANO - PIATTAFORMA ECOLOGICA"/>
    <x v="8"/>
    <x v="8"/>
    <s v="ECONORD SPA"/>
    <s v="VERDEAMBIENTE SRL"/>
    <s v="VIA STRADA DI MEZZO, 65 - CIRIMIDO (CO)"/>
    <s v="R13"/>
    <n v="6200"/>
    <s v="A011675/23"/>
    <s v="AMSA"/>
    <x v="1"/>
  </r>
  <r>
    <x v="37"/>
    <s v="COMUNE DI PADERNO DUGNANO"/>
    <s v="COMUNE DI PADERNO DUGNANO - PIATTAFORMA ECOLOGICA"/>
    <x v="8"/>
    <x v="8"/>
    <s v="ECONORD SPA"/>
    <s v="VERDEAMBIENTE SRL"/>
    <s v="VIA STRADA DI MEZZO, 65 - CIRIMIDO (CO)"/>
    <s v="R13"/>
    <n v="4080"/>
    <s v="A016116/23"/>
    <s v="AMSA"/>
    <x v="1"/>
  </r>
  <r>
    <x v="37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4080"/>
    <s v="A016125/23"/>
    <s v="AMSA"/>
    <x v="1"/>
  </r>
  <r>
    <x v="38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4600"/>
    <s v="A005314/23"/>
    <s v="ECONORD"/>
    <x v="1"/>
  </r>
  <r>
    <x v="38"/>
    <s v="COMUNE DI PADERNO DUGNANO"/>
    <s v="COMUNE DI PADERNO DUGNANO - PIATTAFORMA ECOLOGICA"/>
    <x v="1"/>
    <x v="1"/>
    <s v="ECONORD SPA"/>
    <s v="ECONORD SPA"/>
    <s v="S.P. 113 KM 4,20, snc - COLOGNO MONZESE (MI)"/>
    <s v="R13"/>
    <n v="12700"/>
    <s v="A016393/23"/>
    <s v="AMSA"/>
    <x v="1"/>
  </r>
  <r>
    <x v="38"/>
    <s v="COMUNE DI PADERNO DUGNANO"/>
    <s v="COMUNE DI PADERNO DUGNANO - PIATTAFORMA ECOLOGICA"/>
    <x v="15"/>
    <x v="15"/>
    <s v="DU.ECO SRL"/>
    <s v="S.E.VAL. SRL - COLICO"/>
    <s v="VIA LA CROCE, 10 - COLICO (LC)"/>
    <s v="R13"/>
    <n v="1760"/>
    <s v="EDI420639/23"/>
    <s v="ECONORD"/>
    <x v="1"/>
  </r>
  <r>
    <x v="38"/>
    <s v="COMUNE DI PADERNO DUGNANO"/>
    <s v="COMUNE DI PADERNO DUGNANO - PIATTAFORMA ECOLOGICA"/>
    <x v="12"/>
    <x v="12"/>
    <s v="GESTIONE AMBIENTE SPA"/>
    <s v="STENA RECYCLING - CAVENAGO"/>
    <s v="VIA SANTA MARIA IN CAMPO, 2 - CAVENAGO DI BRIANZA (MB)"/>
    <s v="R13"/>
    <n v="2325"/>
    <s v="NNZR023335C"/>
    <s v="ECONORD"/>
    <x v="1"/>
  </r>
  <r>
    <x v="38"/>
    <s v="COMUNE DI PADERNO DUGNANO"/>
    <s v="COMUNE DI PADERNO DUGNANO - PIATTAFORMA ECOLOGICA"/>
    <x v="2"/>
    <x v="2"/>
    <s v="ECOLEGNO BRIANZA SRL"/>
    <s v="ECOLEGNO BRIANZA SRL"/>
    <s v="VIA NAVEDANO, 9/C - CUCCIAGO (CO)"/>
    <s v="R13"/>
    <n v="8420"/>
    <s v="XRIF1009085/21"/>
    <s v="ECONORD"/>
    <x v="1"/>
  </r>
  <r>
    <x v="38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920"/>
    <s v="A011684/23"/>
    <s v="AMSA"/>
    <x v="1"/>
  </r>
  <r>
    <x v="39"/>
    <s v="COMUNE DI PADERNO DUGNANO"/>
    <s v="COMUNE DI PADERNO DUGNANO - PIATTAFORMA ECOLOGICA"/>
    <x v="16"/>
    <x v="16"/>
    <s v="ECONORD SPA"/>
    <s v="GRANDI IMPIANTI ECOLOGICI SRL STOCCAGGIO"/>
    <s v="VIA PROVINCIALE, 19 - NOVEDRATE (CO)"/>
    <s v="D14"/>
    <n v="73"/>
    <s v="A022750/23"/>
    <s v="ECONORD"/>
    <x v="1"/>
  </r>
  <r>
    <x v="39"/>
    <s v="COMUNE DI PADERNO DUGNANO"/>
    <s v="COMUNE DI PADERNO DUGNANO - PIATTAFORMA ECOLOGICA"/>
    <x v="2"/>
    <x v="2"/>
    <s v="ECOLEGNO BRIANZA SRL"/>
    <s v="ECOLEGNO BRIANZA SRL"/>
    <s v="VIA NAVEDANO, 9/C - CUCCIAGO (CO)"/>
    <s v="R13"/>
    <n v="9060"/>
    <s v="XRIF1009086/21"/>
    <s v="ECONORD"/>
    <x v="1"/>
  </r>
  <r>
    <x v="39"/>
    <s v="COMUNE DI PADERNO DUGNANO"/>
    <s v="COMUNE DI PADERNO DUGNANO - PIATTAFORMA ECOLOGICA"/>
    <x v="2"/>
    <x v="2"/>
    <s v="ECOLEGNO BRIANZA SRL"/>
    <s v="ECOLEGNO BRIANZA SRL"/>
    <s v="VIA NAVEDANO, 9/C - CUCCIAGO (CO)"/>
    <s v="R13"/>
    <n v="8060"/>
    <s v="XRIF1009087/21"/>
    <s v="ECONORD"/>
    <x v="1"/>
  </r>
  <r>
    <x v="39"/>
    <s v="COMUNE DI PADERNO DUGNANO"/>
    <s v="COMUNE DI PADERNO DUGNANO - PIATTAFORMA ECOLOGICA"/>
    <x v="11"/>
    <x v="11"/>
    <s v="NICKEL STEEL ECOLOGY SRL"/>
    <s v="NICKEL STEEL ECOLOGY SRL"/>
    <s v="VIA MASSIMO D'ANTONA, 36 - CASSAGO BRIANZA (LC)"/>
    <s v="R13"/>
    <n v="6980"/>
    <s v="XRIF396332/23"/>
    <s v="ECONORD"/>
    <x v="1"/>
  </r>
  <r>
    <x v="39"/>
    <s v="COMUNE DI PADERNO DUGNANO"/>
    <s v="COMUNE DI PADERNO DUGNANO - PIATTAFORMA ECOLOGICA"/>
    <x v="8"/>
    <x v="8"/>
    <s v="ECONORD SPA"/>
    <s v="VERDEAMBIENTE SRL"/>
    <s v="VIA STRADA DI MEZZO, 65 - CIRIMIDO (CO)"/>
    <s v="R13"/>
    <n v="5580"/>
    <s v="A011674/23"/>
    <s v="AMSA"/>
    <x v="1"/>
  </r>
  <r>
    <x v="39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2580"/>
    <s v="A011683/23"/>
    <s v="AMSA"/>
    <x v="1"/>
  </r>
  <r>
    <x v="40"/>
    <s v="COMUNE DI PADERNO DUGNANO"/>
    <s v="COMUNE DI PADERNO DUGNANO - PIATTAFORMA ECOLOGICA"/>
    <x v="1"/>
    <x v="1"/>
    <s v="ECONORD SPA"/>
    <s v="ECONORD SPA"/>
    <s v="S.P. 113 KM 4,20, snc - COLOGNO MONZESE (MI)"/>
    <s v="R13"/>
    <n v="9020"/>
    <s v="A016394/23"/>
    <s v="AMSA"/>
    <x v="1"/>
  </r>
  <r>
    <x v="40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5080"/>
    <s v="A011682/23"/>
    <s v="AMSA"/>
    <x v="1"/>
  </r>
  <r>
    <x v="41"/>
    <s v="COMUNE DI PADERNO DUGNANO"/>
    <s v="COMUNE DI PADERNO DUGNANO - PIATTAFORMA ECOLOGICA"/>
    <x v="1"/>
    <x v="1"/>
    <s v="ECONORD SPA"/>
    <s v="ECONORD SPA"/>
    <s v="S.P. 113 KM 4,20, snc - COLOGNO MONZESE (MI)"/>
    <s v="R13"/>
    <n v="12060"/>
    <s v="A016395/23"/>
    <s v="AMSA"/>
    <x v="1"/>
  </r>
  <r>
    <x v="41"/>
    <s v="COMUNE DI PADERNO DUGNANO"/>
    <s v="COMUNE DI PADERNO DUGNANO - PIATTAFORMA ECOLOGICA"/>
    <x v="2"/>
    <x v="2"/>
    <s v="ECOLEGNO BRIANZA SRL"/>
    <s v="ECOLEGNO BRIANZA SRL"/>
    <s v="VIA NAVEDANO, 9/C - CUCCIAGO (CO)"/>
    <s v="R13"/>
    <n v="9920"/>
    <s v="XRIF1009088/21"/>
    <s v="ECONORD"/>
    <x v="1"/>
  </r>
  <r>
    <x v="41"/>
    <s v="COMUNE DI PADERNO DUGNANO"/>
    <s v="COMUNE DI PADERNO DUGNANO - PIATTAFORMA ECOLOGICA"/>
    <x v="8"/>
    <x v="8"/>
    <s v="ECONORD SPA"/>
    <s v="VERDEAMBIENTE SRL"/>
    <s v="VIA STRADA DI MEZZO, 65 - CIRIMIDO (CO)"/>
    <s v="R13"/>
    <n v="4360"/>
    <s v="A011673/23"/>
    <s v="AMSA"/>
    <x v="1"/>
  </r>
  <r>
    <x v="41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940"/>
    <s v="A011681/23"/>
    <s v="AMSA"/>
    <x v="1"/>
  </r>
  <r>
    <x v="42"/>
    <s v="COMUNE DI PADERNO DUGNANO"/>
    <s v="COMUNE DI PADERNO DUGNANO - PIATTAFORMA ECOLOGICA"/>
    <x v="7"/>
    <x v="7"/>
    <s v="ECONORD SPA"/>
    <s v="CAVA FUSI SRL"/>
    <s v="ATE G4, SNC - GERENZANO (VA)"/>
    <s v="R13"/>
    <n v="8160"/>
    <s v="A011686/23"/>
    <s v="ECONORD"/>
    <x v="1"/>
  </r>
  <r>
    <x v="42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3000"/>
    <s v="A005487/23"/>
    <s v="ECONORD"/>
    <x v="1"/>
  </r>
  <r>
    <x v="42"/>
    <s v="COMUNE DI PADERNO DUGNANO"/>
    <s v="COMUNE DI PADERNO DUGNANO - PIATTAFORMA ECOLOGICA"/>
    <x v="20"/>
    <x v="20"/>
    <s v="ECONORD SPA"/>
    <s v="GRANDI IMPIANTI ECOLOGICI SRL STOCCAGGIO"/>
    <s v="VIA PROVINCIALE, 19 - NOVEDRATE (CO)"/>
    <s v="D14"/>
    <n v="3160"/>
    <s v="A025736/23"/>
    <s v="ECONORD"/>
    <x v="1"/>
  </r>
  <r>
    <x v="42"/>
    <s v="COMUNE DI PADERNO DUGNANO"/>
    <s v="COMUNE DI PADERNO DUGNANO - PIATTAFORMA ECOLOGICA"/>
    <x v="2"/>
    <x v="2"/>
    <s v="ECOLEGNO BRIANZA SRL"/>
    <s v="ECOLEGNO BRIANZA SRL"/>
    <s v="VIA NAVEDANO, 9/C - CUCCIAGO (CO)"/>
    <s v="R13"/>
    <n v="7120"/>
    <s v="XRIF1009089/21"/>
    <s v="ECONORD"/>
    <x v="1"/>
  </r>
  <r>
    <x v="42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1540"/>
    <s v="A011680/23"/>
    <s v="AMSA"/>
    <x v="1"/>
  </r>
  <r>
    <x v="43"/>
    <s v="COMUNE DI PADERNO DUGNANO"/>
    <s v="COMUNE DI PADERNO DUGNANO - PIATTAFORMA ECOLOGICA"/>
    <x v="14"/>
    <x v="14"/>
    <s v="ECONORD SPA"/>
    <s v="A2A AMBIENTE SPA - IMPIANTO DI BUCCINASCO"/>
    <s v="VIA ALESSANDRO VOLTA, 14 - BUCCINASCO (MI)"/>
    <s v="R13"/>
    <n v="2240"/>
    <s v="A011665/23"/>
    <s v="AMSA"/>
    <x v="1"/>
  </r>
  <r>
    <x v="43"/>
    <s v="COMUNE DI PADERNO DUGNANO"/>
    <s v="COMUNE DI PADERNO DUGNANO - PIATTAFORMA ECOLOGICA"/>
    <x v="8"/>
    <x v="8"/>
    <s v="ECONORD SPA"/>
    <s v="VERDEAMBIENTE SRL"/>
    <s v="VIA STRADA DI MEZZO, 65 - CIRIMIDO (CO)"/>
    <s v="R13"/>
    <n v="2960"/>
    <s v="A011672/23"/>
    <s v="AMSA"/>
    <x v="1"/>
  </r>
  <r>
    <x v="43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4020"/>
    <s v="A011678/23"/>
    <s v="AMSA"/>
    <x v="1"/>
  </r>
  <r>
    <x v="43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2280"/>
    <s v="A011679/23"/>
    <s v="AMSA"/>
    <x v="1"/>
  </r>
  <r>
    <x v="44"/>
    <s v="COMUNE DI PADERNO DUGNANO"/>
    <s v="COMUNE DI PADERNO DUGNANO - PIATTAFORMA ECOLOGICA"/>
    <x v="1"/>
    <x v="1"/>
    <s v="ECONORD SPA"/>
    <s v="ECONORD SPA"/>
    <s v="S.P. 113 KM 4,20, snc - COLOGNO MONZESE (MI)"/>
    <s v="R13"/>
    <n v="13720"/>
    <s v="A016675/23"/>
    <s v="AMSA"/>
    <x v="1"/>
  </r>
  <r>
    <x v="44"/>
    <s v="COMUNE DI PADERNO DUGNANO"/>
    <s v="COMUNE DI PADERNO DUGNANO - PIATTAFORMA ECOLOGICA"/>
    <x v="10"/>
    <x v="10"/>
    <s v="TESAI SRL - TRASPORTI E SERVIZI AMBIENTALI PER L'IMPRESA"/>
    <s v="TESAI SRL"/>
    <s v="VIA CALVINO, 7 - RHO (MI)"/>
    <s v="R13"/>
    <n v="145"/>
    <s v="QPZD006128V"/>
    <s v="ECONORD"/>
    <x v="1"/>
  </r>
  <r>
    <x v="44"/>
    <s v="COMUNE DI PADERNO DUGNANO"/>
    <s v="COMUNE DI PADERNO DUGNANO - PIATTAFORMA ECOLOGICA"/>
    <x v="18"/>
    <x v="18"/>
    <s v="NIAL NIZZOLI SRL"/>
    <s v="TRED CARPI SPA"/>
    <s v="VIA REMESINA ESTERNA - FOSSOLI, 27/A - CARPI (MO)"/>
    <s v="R13"/>
    <n v="2700"/>
    <s v="HTGK011231B"/>
    <s v="ECONORD"/>
    <x v="1"/>
  </r>
  <r>
    <x v="44"/>
    <s v="COMUNE DI PADERNO DUGNANO"/>
    <s v="COMUNE DI PADERNO DUGNANO - PIATTAFORMA ECOLOGICA"/>
    <x v="12"/>
    <x v="12"/>
    <s v="SETRA SRL"/>
    <s v="S.E.VAL. SRL - COLICO"/>
    <s v="VIA LA CROCE, 10 - COLICO (LC)"/>
    <s v="R13"/>
    <n v="770"/>
    <s v="FIR0010395/23"/>
    <s v="ECONORD"/>
    <x v="1"/>
  </r>
  <r>
    <x v="44"/>
    <s v="COMUNE DI PADERNO DUGNANO"/>
    <s v="COMUNE DI PADERNO DUGNANO - PIATTAFORMA ECOLOGICA"/>
    <x v="12"/>
    <x v="12"/>
    <s v="GESTIONE AMBIENTE SPA"/>
    <s v="STENA RECYCLING - CAVENAGO"/>
    <s v="VIA SANTA MARIA IN CAMPO, 2 - CAVENAGO DI BRIANZA (MB)"/>
    <s v="R13"/>
    <n v="2160"/>
    <s v="NNZR023572X"/>
    <s v="ECONORD"/>
    <x v="1"/>
  </r>
  <r>
    <x v="44"/>
    <s v="COMUNE DI PADERNO DUGNANO"/>
    <s v="COMUNE DI PADERNO DUGNANO - PIATTAFORMA ECOLOGICA"/>
    <x v="2"/>
    <x v="2"/>
    <s v="ECOLEGNO BRIANZA SRL"/>
    <s v="ECOLEGNO BRIANZA SRL"/>
    <s v="VIA NAVEDANO, 9/C - CUCCIAGO (CO)"/>
    <s v="R13"/>
    <n v="8380"/>
    <s v="XRIF1009364/21"/>
    <s v="ECONORD"/>
    <x v="1"/>
  </r>
  <r>
    <x v="45"/>
    <s v="COMUNE DI PADERNO DUGNANO"/>
    <s v="COMUNE DI PADERNO DUGNANO - PIATTAFORMA ECOLOGICA"/>
    <x v="15"/>
    <x v="15"/>
    <s v="DU.ECO SRL"/>
    <s v="S.E.VAL. SRL - COLICO"/>
    <s v="VIA LA CROCE, 10 - COLICO (LC)"/>
    <s v="R13"/>
    <n v="1340"/>
    <s v="DUB0947072023"/>
    <s v="ECONORD"/>
    <x v="1"/>
  </r>
  <r>
    <x v="45"/>
    <s v="COMUNE DI PADERNO DUGNANO"/>
    <s v="COMUNE DI PADERNO DUGNANO - PIATTAFORMA ECOLOGICA"/>
    <x v="2"/>
    <x v="2"/>
    <s v="ECOLEGNO BRIANZA SRL"/>
    <s v="ECOLEGNO BRIANZA SRL"/>
    <s v="VIA NAVEDANO, 9/C - CUCCIAGO (CO)"/>
    <s v="R13"/>
    <n v="9640"/>
    <s v="XRIF1009365/21"/>
    <s v="ECONORD"/>
    <x v="1"/>
  </r>
  <r>
    <x v="45"/>
    <s v="COMUNE DI PADERNO DUGNANO"/>
    <s v="COMUNE DI PADERNO DUGNANO - PIATTAFORMA ECOLOGICA"/>
    <x v="2"/>
    <x v="2"/>
    <s v="ECOLEGNO BRIANZA SRL"/>
    <s v="ECOLEGNO BRIANZA SRL"/>
    <s v="VIA NAVEDANO, 9/C - CUCCIAGO (CO)"/>
    <s v="R13"/>
    <n v="7480"/>
    <s v="XRIF1009366/21"/>
    <s v="ECONORD"/>
    <x v="1"/>
  </r>
  <r>
    <x v="45"/>
    <s v="COMUNE DI PADERNO DUGNANO"/>
    <s v="COMUNE DI PADERNO DUGNANO - PIATTAFORMA ECOLOGICA"/>
    <x v="14"/>
    <x v="14"/>
    <s v="ECONORD SPA"/>
    <s v="A2A AMBIENTE SPA - IMPIANTO DI BUCCINASCO"/>
    <s v="VIA ALESSANDRO VOLTA, 14 - BUCCINASCO (MI)"/>
    <s v="R13"/>
    <n v="1860"/>
    <s v="A016672/23"/>
    <s v="AMSA"/>
    <x v="1"/>
  </r>
  <r>
    <x v="45"/>
    <s v="COMUNE DI PADERNO DUGNANO"/>
    <s v="COMUNE DI PADERNO DUGNANO - PIATTAFORMA ECOLOGICA"/>
    <x v="11"/>
    <x v="11"/>
    <s v="NICKEL STEEL ECOLOGY SRL"/>
    <s v="NICKEL STEEL ECOLOGY SRL"/>
    <s v="VIA MASSIMO D'ANTONA, 36 - CASSAGO BRIANZA (LC)"/>
    <s v="R13"/>
    <n v="8200"/>
    <s v="XRIF396464/23"/>
    <s v="ECONORD"/>
    <x v="1"/>
  </r>
  <r>
    <x v="45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2800"/>
    <s v="A016396/23"/>
    <s v="AMSA"/>
    <x v="1"/>
  </r>
  <r>
    <x v="46"/>
    <s v="COMUNE DI PADERNO DUGNANO"/>
    <s v="COMUNE DI PADERNO DUGNANO - PIATTAFORMA ECOLOGICA"/>
    <x v="1"/>
    <x v="1"/>
    <s v="ECONORD SPA"/>
    <s v="ECONORD SPA"/>
    <s v="S.P. 113 KM 4,20, snc - COLOGNO MONZESE (MI)"/>
    <s v="R13"/>
    <n v="8160"/>
    <s v="A016676/23"/>
    <s v="AMSA"/>
    <x v="1"/>
  </r>
  <r>
    <x v="46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180"/>
    <s v="A016397/23"/>
    <s v="AMSA"/>
    <x v="1"/>
  </r>
  <r>
    <x v="47"/>
    <s v="COMUNE DI PADERNO DUGNANO"/>
    <s v="COMUNE DI PADERNO DUGNANO - PIATTAFORMA ECOLOGICA"/>
    <x v="7"/>
    <x v="7"/>
    <s v="ECONORD SPA"/>
    <s v="CAVA FUSI SRL"/>
    <s v="ATE G4, SNC - GERENZANO (VA)"/>
    <s v="R13"/>
    <n v="9140"/>
    <s v="A011685/23"/>
    <s v="ECONORD"/>
    <x v="1"/>
  </r>
  <r>
    <x v="47"/>
    <s v="COMUNE DI PADERNO DUGNANO"/>
    <s v="COMUNE DI PADERNO DUGNANO - PIATTAFORMA ECOLOGICA"/>
    <x v="24"/>
    <x v="24"/>
    <s v="ECONORD SPA"/>
    <s v="EUROVETRO SRL"/>
    <s v="VIA PRIMO MAGGIO , 12 - ORIGGIO (VA)"/>
    <s v="R13"/>
    <n v="12860"/>
    <s v="A016699/23"/>
    <s v="ECONORD"/>
    <x v="1"/>
  </r>
  <r>
    <x v="47"/>
    <s v="COMUNE DI PADERNO DUGNANO"/>
    <s v="COMUNE DI PADERNO DUGNANO - PIATTAFORMA ECOLOGICA"/>
    <x v="2"/>
    <x v="2"/>
    <s v="ECOLEGNO BRIANZA SRL"/>
    <s v="ECOLEGNO BRIANZA SRL"/>
    <s v="VIA NAVEDANO, 9/C - CUCCIAGO (CO)"/>
    <s v="R13"/>
    <n v="8260"/>
    <s v="XRIF1009367/21"/>
    <s v="ECONORD"/>
    <x v="1"/>
  </r>
  <r>
    <x v="47"/>
    <s v="COMUNE DI PADERNO DUGNANO"/>
    <s v="COMUNE DI PADERNO DUGNANO - PIATTAFORMA ECOLOGICA"/>
    <x v="14"/>
    <x v="14"/>
    <s v="ECONORD SPA"/>
    <s v="A2A AMBIENTE SPA - IMPIANTO DI BUCCINASCO"/>
    <s v="VIA ALESSANDRO VOLTA, 14 - BUCCINASCO (MI)"/>
    <s v="R13"/>
    <n v="2120"/>
    <s v="A016673/23"/>
    <s v="AMSA"/>
    <x v="1"/>
  </r>
  <r>
    <x v="47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4160"/>
    <s v="A016689/23"/>
    <s v="AMSA"/>
    <x v="1"/>
  </r>
  <r>
    <x v="48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5820"/>
    <s v="A005488/23"/>
    <s v="ECONORD"/>
    <x v="1"/>
  </r>
  <r>
    <x v="48"/>
    <s v="COMUNE DI PADERNO DUGNANO"/>
    <s v="COMUNE DI PADERNO DUGNANO - PIATTAFORMA ECOLOGICA"/>
    <x v="1"/>
    <x v="1"/>
    <s v="ECONORD SPA"/>
    <s v="ECONORD SPA"/>
    <s v="S.P. 113 KM 4,20, snc - COLOGNO MONZESE (MI)"/>
    <s v="R13"/>
    <n v="13640"/>
    <s v="A016677/23"/>
    <s v="AMSA"/>
    <x v="1"/>
  </r>
  <r>
    <x v="48"/>
    <s v="COMUNE DI PADERNO DUGNANO"/>
    <s v="COMUNE DI PADERNO DUGNANO - PIATTAFORMA ECOLOGICA"/>
    <x v="16"/>
    <x v="16"/>
    <s v="ECONORD SPA"/>
    <s v="GRANDI IMPIANTI ECOLOGICI SRL STOCCAGGIO"/>
    <s v="VIA PROVINCIALE, 19 - NOVEDRATE (CO)"/>
    <s v="D14"/>
    <n v="88"/>
    <s v="A025547/23"/>
    <s v="ECONORD"/>
    <x v="1"/>
  </r>
  <r>
    <x v="48"/>
    <s v="COMUNE DI PADERNO DUGNANO"/>
    <s v="COMUNE DI PADERNO DUGNANO - PIATTAFORMA ECOLOGICA"/>
    <x v="2"/>
    <x v="2"/>
    <s v="ECOLEGNO BRIANZA SRL"/>
    <s v="ECOLEGNO BRIANZA SRL"/>
    <s v="VIA NAVEDANO, 9/C - CUCCIAGO (CO)"/>
    <s v="R13"/>
    <n v="7020"/>
    <s v="XRIF1009368/21"/>
    <s v="ECONORD"/>
    <x v="1"/>
  </r>
  <r>
    <x v="48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4020"/>
    <s v="A016690/23"/>
    <s v="AMSA"/>
    <x v="1"/>
  </r>
  <r>
    <x v="49"/>
    <s v="COMUNE DI PADERNO DUGNANO"/>
    <s v="COMUNE DI PADERNO DUGNANO - PIATTAFORMA ECOLOGICA"/>
    <x v="1"/>
    <x v="1"/>
    <s v="ECONORD SPA"/>
    <s v="ECONORD SPA"/>
    <s v="S.P. 113 KM 4,20, snc - COLOGNO MONZESE (MI)"/>
    <s v="R13"/>
    <n v="6400"/>
    <s v="A016678/23"/>
    <s v="AMSA"/>
    <x v="1"/>
  </r>
  <r>
    <x v="50"/>
    <s v="COMUNE DI PADERNO DUGNANO"/>
    <s v="COMUNE DI PADERNO DUGNANO - PIATTAFORMA ECOLOGICA"/>
    <x v="2"/>
    <x v="2"/>
    <s v="ECOLEGNO BRIANZA SRL"/>
    <s v="ECOLEGNO BRIANZA SRL"/>
    <s v="VIA NAVEDANO, 9/C - CUCCIAGO (CO)"/>
    <s v="R13"/>
    <n v="7820"/>
    <s v="XRIF1009369/21"/>
    <s v="ECONORD"/>
    <x v="1"/>
  </r>
  <r>
    <x v="50"/>
    <s v="COMUNE DI PADERNO DUGNANO"/>
    <s v="COMUNE DI PADERNO DUGNANO - PIATTAFORMA ECOLOGICA"/>
    <x v="14"/>
    <x v="14"/>
    <s v="ECONORD SPA"/>
    <s v="A2A AMBIENTE SPA - IMPIANTO DI BUCCINASCO"/>
    <s v="VIA ALESSANDRO VOLTA, 14 - BUCCINASCO (MI)"/>
    <s v="R13"/>
    <n v="1880"/>
    <s v="A016674/23"/>
    <s v="AMSA"/>
    <x v="1"/>
  </r>
  <r>
    <x v="50"/>
    <s v="COMUNE DI PADERNO DUGNANO"/>
    <s v="COMUNE DI PADERNO DUGNANO - PIATTAFORMA ECOLOGICA"/>
    <x v="8"/>
    <x v="8"/>
    <s v="ECONORD SPA"/>
    <s v="VERDEAMBIENTE SRL"/>
    <s v="VIA STRADA DI MEZZO, 65 - CIRIMIDO (CO)"/>
    <s v="R13"/>
    <n v="5220"/>
    <s v="A011671/23"/>
    <s v="AMSA"/>
    <x v="1"/>
  </r>
  <r>
    <x v="51"/>
    <s v="COMUNE DI PADERNO DUGNANO"/>
    <s v="COMUNE DI PADERNO DUGNANO - PIATTAFORMA ECOLOGICA"/>
    <x v="1"/>
    <x v="1"/>
    <s v="ECONORD SPA"/>
    <s v="ECONORD SPA"/>
    <s v="S.P. 113 KM 4,20, snc - COLOGNO MONZESE (MI)"/>
    <s v="R13"/>
    <n v="10860"/>
    <s v="A016679/23"/>
    <s v="AMSA"/>
    <x v="1"/>
  </r>
  <r>
    <x v="51"/>
    <s v="COMUNE DI PADERNO DUGNANO"/>
    <s v="COMUNE DI PADERNO DUGNANO - PIATTAFORMA ECOLOGICA"/>
    <x v="15"/>
    <x v="15"/>
    <s v="AUTOTRASPORTI BENDOTTI SRL"/>
    <s v="S.E.VAL. SRL - COLICO"/>
    <s v="VIA LA CROCE, 10 - COLICO (LC)"/>
    <s v="R13"/>
    <n v="1620"/>
    <s v="TFCQ004012R"/>
    <s v="ECONORD"/>
    <x v="1"/>
  </r>
  <r>
    <x v="51"/>
    <s v="COMUNE DI PADERNO DUGNANO"/>
    <s v="COMUNE DI PADERNO DUGNANO - PIATTAFORMA ECOLOGICA"/>
    <x v="2"/>
    <x v="2"/>
    <s v="ECOLEGNO BRIANZA SRL"/>
    <s v="ECOLEGNO BRIANZA SRL"/>
    <s v="VIA NAVEDANO, 9/C - CUCCIAGO (CO)"/>
    <s v="R13"/>
    <n v="8440"/>
    <s v="XRIF1009370/21"/>
    <s v="ECONORD"/>
    <x v="1"/>
  </r>
  <r>
    <x v="51"/>
    <s v="COMUNE DI PADERNO DUGNANO"/>
    <s v="COMUNE DI PADERNO DUGNANO - PIATTAFORMA ECOLOGICA"/>
    <x v="11"/>
    <x v="11"/>
    <s v="NICKEL STEEL ECOLOGY SRL"/>
    <s v="NICKEL STEEL ECOLOGY SRL"/>
    <s v="VIA MASSIMO D'ANTONA, 36 - CASSAGO BRIANZA (LC)"/>
    <s v="R13"/>
    <n v="4400"/>
    <s v="XRIF396566/23"/>
    <s v="ECONORD"/>
    <x v="1"/>
  </r>
  <r>
    <x v="51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500"/>
    <s v="A016691/23"/>
    <s v="AMSA"/>
    <x v="1"/>
  </r>
  <r>
    <x v="51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4120"/>
    <s v="A016692/23"/>
    <s v="AMSA"/>
    <x v="1"/>
  </r>
  <r>
    <x v="52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5660"/>
    <s v="A016117/23"/>
    <s v="ECONORD"/>
    <x v="1"/>
  </r>
  <r>
    <x v="52"/>
    <s v="COMUNE DI PADERNO DUGNANO"/>
    <s v="COMUNE DI PADERNO DUGNANO - PIATTAFORMA ECOLOGICA"/>
    <x v="1"/>
    <x v="1"/>
    <s v="ECONORD SPA"/>
    <s v="ECONORD SPA"/>
    <s v="S.P. 113 KM 4,20, snc - COLOGNO MONZESE (MI)"/>
    <s v="R13"/>
    <n v="9840"/>
    <s v="A016680/23"/>
    <s v="AMSA"/>
    <x v="1"/>
  </r>
  <r>
    <x v="52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560"/>
    <s v="A016693/23"/>
    <s v="AMSA"/>
    <x v="1"/>
  </r>
  <r>
    <x v="53"/>
    <s v="COMUNE DI PADERNO DUGNANO"/>
    <s v="COMUNE DI PADERNO DUGNANO - PIATTAFORMA ECOLOGICA"/>
    <x v="12"/>
    <x v="12"/>
    <s v="GESTIONE AMBIENTE SPA"/>
    <s v="STENA RECYCLING - CAVENAGO"/>
    <s v="VIA SANTA MARIA IN CAMPO, 2 - CAVENAGO DI BRIANZA (MB)"/>
    <s v="R13"/>
    <n v="2990"/>
    <s v="NNZR023914K"/>
    <s v="ECONORD"/>
    <x v="1"/>
  </r>
  <r>
    <x v="53"/>
    <s v="COMUNE DI PADERNO DUGNANO"/>
    <s v="COMUNE DI PADERNO DUGNANO - PIATTAFORMA ECOLOGICA"/>
    <x v="2"/>
    <x v="2"/>
    <s v="ECOLEGNO BRIANZA SRL"/>
    <s v="ECOLEGNO BRIANZA SRL"/>
    <s v="VIA NAVEDANO, 9/C - CUCCIAGO (CO)"/>
    <s v="R13"/>
    <n v="9240"/>
    <s v="XRIF1009371/21"/>
    <s v="ECONORD"/>
    <x v="1"/>
  </r>
  <r>
    <x v="53"/>
    <s v="COMUNE DI PADERNO DUGNANO"/>
    <s v="COMUNE DI PADERNO DUGNANO - PIATTAFORMA ECOLOGICA"/>
    <x v="8"/>
    <x v="8"/>
    <s v="ECONORD SPA"/>
    <s v="VERDEAMBIENTE SRL"/>
    <s v="VIA STRADA DI MEZZO, 65 - CIRIMIDO (CO)"/>
    <s v="R13"/>
    <n v="6520"/>
    <s v="A011670/23"/>
    <s v="AMSA"/>
    <x v="1"/>
  </r>
  <r>
    <x v="53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4080"/>
    <s v="A016694/23"/>
    <s v="AMSA"/>
    <x v="1"/>
  </r>
  <r>
    <x v="54"/>
    <s v="COMUNE DI PADERNO DUGNANO"/>
    <s v="COMUNE DI PADERNO DUGNANO - PIATTAFORMA ECOLOGICA"/>
    <x v="7"/>
    <x v="7"/>
    <s v="ECONORD SPA"/>
    <s v="CAVA FUSI SRL"/>
    <s v="ATE G4, SNC - GERENZANO (VA)"/>
    <s v="R13"/>
    <n v="8500"/>
    <s v="A016700/23"/>
    <s v="ECONORD"/>
    <x v="1"/>
  </r>
  <r>
    <x v="54"/>
    <s v="COMUNE DI PADERNO DUGNANO"/>
    <s v="COMUNE DI PADERNO DUGNANO - PIATTAFORMA ECOLOGICA"/>
    <x v="12"/>
    <x v="12"/>
    <s v="SETRA SRL"/>
    <s v="S.E.VAL. SRL - COLICO"/>
    <s v="VIA LA CROCE, 10 - COLICO (LC)"/>
    <s v="R13"/>
    <n v="1710"/>
    <s v="FIR0010789/23"/>
    <s v="ECONORD"/>
    <x v="1"/>
  </r>
  <r>
    <x v="54"/>
    <s v="COMUNE DI PADERNO DUGNANO"/>
    <s v="COMUNE DI PADERNO DUGNANO - PIATTAFORMA ECOLOGICA"/>
    <x v="2"/>
    <x v="2"/>
    <s v="ECOLEGNO BRIANZA SRL"/>
    <s v="ECOLEGNO BRIANZA SRL"/>
    <s v="VIA NAVEDANO, 9/C - CUCCIAGO (CO)"/>
    <s v="R13"/>
    <n v="8920"/>
    <s v="XRIF1009372/21"/>
    <s v="ECONORD"/>
    <x v="1"/>
  </r>
  <r>
    <x v="54"/>
    <s v="COMUNE DI PADERNO DUGNANO"/>
    <s v="COMUNE DI PADERNO DUGNANO - PIATTAFORMA ECOLOGICA"/>
    <x v="14"/>
    <x v="14"/>
    <s v="ECONORD SPA"/>
    <s v="A2A AMBIENTE SPA - IMPIANTO DI BUCCINASCO"/>
    <s v="VIA ALESSANDRO VOLTA, 14 - BUCCINASCO (MI)"/>
    <s v="R13"/>
    <n v="2340"/>
    <s v="A024468/23"/>
    <s v="AMSA"/>
    <x v="1"/>
  </r>
  <r>
    <x v="55"/>
    <s v="COMUNE DI PADERNO DUGNANO"/>
    <s v="COMUNE DI PADERNO DUGNANO - PIATTAFORMA ECOLOGICA"/>
    <x v="21"/>
    <x v="21"/>
    <s v="ECONORD SPA"/>
    <s v="GRANDI IMPIANTI ECOLOGICI SRL STOCCAGGIO"/>
    <s v="VIA PROVINCIALE, 19 - NOVEDRATE (CO)"/>
    <s v="R12"/>
    <n v="189"/>
    <s v="A002851/23"/>
    <s v="ECONORD"/>
    <x v="1"/>
  </r>
  <r>
    <x v="55"/>
    <s v="COMUNE DI PADERNO DUGNANO"/>
    <s v="COMUNE DI PADERNO DUGNANO - PIATTAFORMA ECOLOGICA"/>
    <x v="26"/>
    <x v="26"/>
    <s v="ECONORD SPA"/>
    <s v="GRANDI IMPIANTI ECOLOGICI SRL STOCCAGGIO"/>
    <s v="VIA PROVINCIALE, 19 - NOVEDRATE (CO)"/>
    <s v="D14"/>
    <n v="133"/>
    <s v="A004657/23"/>
    <s v="ECONORD"/>
    <x v="1"/>
  </r>
  <r>
    <x v="55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4320"/>
    <s v="A016118/23"/>
    <s v="ECONORD"/>
    <x v="1"/>
  </r>
  <r>
    <x v="55"/>
    <s v="COMUNE DI PADERNO DUGNANO"/>
    <s v="COMUNE DI PADERNO DUGNANO - PIATTAFORMA ECOLOGICA"/>
    <x v="1"/>
    <x v="1"/>
    <s v="ECONORD SPA"/>
    <s v="ECONORD SPA"/>
    <s v="S.P. 113 KM 4,20, snc - COLOGNO MONZESE (MI)"/>
    <s v="R13"/>
    <n v="9400"/>
    <s v="A024469/23"/>
    <s v="AMSA"/>
    <x v="1"/>
  </r>
  <r>
    <x v="55"/>
    <s v="COMUNE DI PADERNO DUGNANO"/>
    <s v="COMUNE DI PADERNO DUGNANO - PIATTAFORMA ECOLOGICA"/>
    <x v="20"/>
    <x v="20"/>
    <s v="ECONORD SPA"/>
    <s v="GRANDI IMPIANTI ECOLOGICI SRL STOCCAGGIO"/>
    <s v="VIA PROVINCIALE, 19 - NOVEDRATE (CO)"/>
    <s v="D14"/>
    <n v="2986"/>
    <s v="A028719/23"/>
    <s v="ECONORD"/>
    <x v="1"/>
  </r>
  <r>
    <x v="56"/>
    <s v="COMUNE DI PADERNO DUGNANO"/>
    <s v="COMUNE DI PADERNO DUGNANO - PIATTAFORMA ECOLOGICA"/>
    <x v="1"/>
    <x v="1"/>
    <s v="ECONORD SPA"/>
    <s v="ECONORD SPA"/>
    <s v="S.P. 113 KM 4,20, snc - COLOGNO MONZESE (MI)"/>
    <s v="R13"/>
    <n v="8620"/>
    <s v="A024471/23"/>
    <s v="AMSA"/>
    <x v="1"/>
  </r>
  <r>
    <x v="56"/>
    <s v="COMUNE DI PADERNO DUGNANO"/>
    <s v="COMUNE DI PADERNO DUGNANO - PIATTAFORMA ECOLOGICA"/>
    <x v="2"/>
    <x v="2"/>
    <s v="ECOLEGNO BRIANZA SRL"/>
    <s v="ECOLEGNO BRIANZA SRL"/>
    <s v="VIA NAVEDANO, 9/C - CUCCIAGO (CO)"/>
    <s v="R13"/>
    <n v="8820"/>
    <s v="XRIF1009373/21"/>
    <s v="ECONORD"/>
    <x v="1"/>
  </r>
  <r>
    <x v="56"/>
    <s v="COMUNE DI PADERNO DUGNANO"/>
    <s v="COMUNE DI PADERNO DUGNANO - PIATTAFORMA ECOLOGICA"/>
    <x v="8"/>
    <x v="8"/>
    <s v="ECONORD SPA"/>
    <s v="VERDEAMBIENTE SRL"/>
    <s v="VIA STRADA DI MEZZO, 65 - CIRIMIDO (CO)"/>
    <s v="R13"/>
    <n v="5080"/>
    <s v="A016681/23"/>
    <s v="AMSA"/>
    <x v="1"/>
  </r>
  <r>
    <x v="56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5240"/>
    <s v="A016695/23"/>
    <s v="AMSA"/>
    <x v="1"/>
  </r>
  <r>
    <x v="56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620"/>
    <s v="A016696/23"/>
    <s v="AMSA"/>
    <x v="1"/>
  </r>
  <r>
    <x v="57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2200"/>
    <s v="A011677/23"/>
    <s v="ECONORD"/>
    <x v="1"/>
  </r>
  <r>
    <x v="57"/>
    <s v="COMUNE DI PADERNO DUGNANO"/>
    <s v="COMUNE DI PADERNO DUGNANO - PIATTAFORMA ECOLOGICA"/>
    <x v="19"/>
    <x v="19"/>
    <s v="CITTA' E SALUTE SOCIETA' COOPERATIVA SOCIALE - O.N.L.U.S."/>
    <s v="PANDOLFI SRL"/>
    <s v="VIA SACCO E VANZETTI, 14 - PAULLO (MI)"/>
    <s v="R13"/>
    <n v="560"/>
    <s v="DUD6122962023"/>
    <s v="ECONORD"/>
    <x v="1"/>
  </r>
  <r>
    <x v="57"/>
    <s v="COMUNE DI PADERNO DUGNANO"/>
    <s v="COMUNE DI PADERNO DUGNANO - PIATTAFORMA ECOLOGICA"/>
    <x v="16"/>
    <x v="16"/>
    <s v="ECONORD SPA"/>
    <s v="GRANDI IMPIANTI ECOLOGICI SRL STOCCAGGIO"/>
    <s v="VIA PROVINCIALE, 19 - NOVEDRATE (CO)"/>
    <s v="D14"/>
    <n v="113"/>
    <s v="A026313/23"/>
    <s v="ECONORD"/>
    <x v="1"/>
  </r>
  <r>
    <x v="57"/>
    <s v="COMUNE DI PADERNO DUGNANO"/>
    <s v="COMUNE DI PADERNO DUGNANO - PIATTAFORMA ECOLOGICA"/>
    <x v="17"/>
    <x v="17"/>
    <s v="ECONORD SPA"/>
    <s v="GRANDI IMPIANTI ECOLOGICI SRL STOCCAGGIO"/>
    <s v="VIA PROVINCIALE, 19 - NOVEDRATE (CO)"/>
    <s v="R13"/>
    <n v="76"/>
    <s v="A022749/23"/>
    <s v="ECONORD"/>
    <x v="1"/>
  </r>
  <r>
    <x v="57"/>
    <s v="COMUNE DI PADERNO DUGNANO"/>
    <s v="COMUNE DI PADERNO DUGNANO - PIATTAFORMA ECOLOGICA"/>
    <x v="2"/>
    <x v="2"/>
    <s v="ECOLEGNO BRIANZA SRL"/>
    <s v="ECOLEGNO BRIANZA SRL"/>
    <s v="VIA NAVEDANO, 9/C - CUCCIAGO (CO)"/>
    <s v="R13"/>
    <n v="8100"/>
    <s v="XRIF1009374/21"/>
    <s v="ECONORD"/>
    <x v="1"/>
  </r>
  <r>
    <x v="57"/>
    <s v="COMUNE DI PADERNO DUGNANO"/>
    <s v="COMUNE DI PADERNO DUGNANO - PIATTAFORMA ECOLOGICA"/>
    <x v="11"/>
    <x v="11"/>
    <s v="NICKEL STEEL ECOLOGY SRL"/>
    <s v="NICKEL STEEL ECOLOGY SRL"/>
    <s v="VIA MASSIMO D'ANTONA, 36 - CASSAGO BRIANZA (LC)"/>
    <s v="R13"/>
    <n v="5500"/>
    <s v="XRIF396079/23"/>
    <s v="ECONORD"/>
    <x v="1"/>
  </r>
  <r>
    <x v="57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2480"/>
    <s v="A016697/23"/>
    <s v="AMSA"/>
    <x v="1"/>
  </r>
  <r>
    <x v="58"/>
    <s v="COMUNE DI PADERNO DUGNANO"/>
    <s v="COMUNE DI PADERNO DUGNANO - PIATTAFORMA ECOLOGICA"/>
    <x v="1"/>
    <x v="1"/>
    <s v="ECONORD SPA"/>
    <s v="ECONORD SPA"/>
    <s v="S.P. 113 KM 4,20, snc - COLOGNO MONZESE (MI)"/>
    <s v="R13"/>
    <n v="10940"/>
    <s v="A024470/23"/>
    <s v="AMSA"/>
    <x v="1"/>
  </r>
  <r>
    <x v="58"/>
    <s v="COMUNE DI PADERNO DUGNANO"/>
    <s v="COMUNE DI PADERNO DUGNANO - PIATTAFORMA ECOLOGICA"/>
    <x v="8"/>
    <x v="8"/>
    <s v="ECONORD SPA"/>
    <s v="VERDEAMBIENTE SRL"/>
    <s v="VIA STRADA DI MEZZO, 65 - CIRIMIDO (CO)"/>
    <s v="R13"/>
    <n v="5200"/>
    <s v="A016682/23"/>
    <s v="AMSA"/>
    <x v="1"/>
  </r>
  <r>
    <x v="58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380"/>
    <s v="A016698/23"/>
    <s v="AMSA"/>
    <x v="1"/>
  </r>
  <r>
    <x v="59"/>
    <s v="COMUNE DI PADERNO DUGNANO"/>
    <s v="COMUNE DI PADERNO DUGNANO - PIATTAFORMA ECOLOGICA"/>
    <x v="1"/>
    <x v="1"/>
    <s v="ECONORD SPA"/>
    <s v="ECONORD SPA"/>
    <s v="S.P. 113 KM 4,20, snc - COLOGNO MONZESE (MI)"/>
    <s v="R13"/>
    <n v="6360"/>
    <s v="A024472/23"/>
    <s v="AMSA"/>
    <x v="1"/>
  </r>
  <r>
    <x v="59"/>
    <s v="COMUNE DI PADERNO DUGNANO"/>
    <s v="COMUNE DI PADERNO DUGNANO - PIATTAFORMA ECOLOGICA"/>
    <x v="2"/>
    <x v="2"/>
    <s v="ECOLEGNO BRIANZA SRL"/>
    <s v="ECOLEGNO BRIANZA SRL"/>
    <s v="VIA NAVEDANO, 9/C - CUCCIAGO (CO)"/>
    <s v="R13"/>
    <n v="8680"/>
    <s v="XRIF1009375/21"/>
    <s v="ECONORD"/>
    <x v="1"/>
  </r>
  <r>
    <x v="59"/>
    <s v="COMUNE DI PADERNO DUGNANO"/>
    <s v="COMUNE DI PADERNO DUGNANO - PIATTAFORMA ECOLOGICA"/>
    <x v="8"/>
    <x v="8"/>
    <s v="ECONORD SPA"/>
    <s v="VERDEAMBIENTE SRL"/>
    <s v="VIA STRADA DI MEZZO, 65 - CIRIMIDO (CO)"/>
    <s v="R13"/>
    <n v="3420"/>
    <s v="A016683/23"/>
    <s v="AMSA"/>
    <x v="1"/>
  </r>
  <r>
    <x v="59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680"/>
    <s v="A024483/23"/>
    <s v="AMSA"/>
    <x v="1"/>
  </r>
  <r>
    <x v="60"/>
    <s v="COMUNE DI PADERNO DUGNANO"/>
    <s v="COMUNE DI PADERNO DUGNANO - PIATTAFORMA ECOLOGICA"/>
    <x v="7"/>
    <x v="7"/>
    <s v="ECONORD SPA"/>
    <s v="CAVA FUSI SRL"/>
    <s v="ATE G4, SNC - GERENZANO (VA)"/>
    <s v="R13"/>
    <n v="8060"/>
    <s v="A016701/23"/>
    <s v="ECONORD"/>
    <x v="1"/>
  </r>
  <r>
    <x v="60"/>
    <s v="COMUNE DI PADERNO DUGNANO"/>
    <s v="COMUNE DI PADERNO DUGNANO - PIATTAFORMA ECOLOGICA"/>
    <x v="15"/>
    <x v="15"/>
    <s v="SETRA SRL"/>
    <s v="S.E.VAL. SRL - COLICO"/>
    <s v="VIA LA CROCE, 10 - COLICO (LC)"/>
    <s v="R13"/>
    <n v="2100"/>
    <s v="FIR0011030/23"/>
    <s v="ECONORD"/>
    <x v="1"/>
  </r>
  <r>
    <x v="60"/>
    <s v="COMUNE DI PADERNO DUGNANO"/>
    <s v="COMUNE DI PADERNO DUGNANO - PIATTAFORMA ECOLOGICA"/>
    <x v="2"/>
    <x v="2"/>
    <s v="ECOLEGNO BRIANZA SRL"/>
    <s v="ECOLEGNO BRIANZA SRL"/>
    <s v="VIA NAVEDANO, 9/C - CUCCIAGO (CO)"/>
    <s v="R13"/>
    <n v="8920"/>
    <s v="XRIF1009376/21"/>
    <s v="ECONORD"/>
    <x v="1"/>
  </r>
  <r>
    <x v="60"/>
    <s v="COMUNE DI PADERNO DUGNANO"/>
    <s v="COMUNE DI PADERNO DUGNANO - PIATTAFORMA ECOLOGICA"/>
    <x v="14"/>
    <x v="14"/>
    <s v="ECONORD SPA"/>
    <s v="A2A AMBIENTE SPA - IMPIANTO DI BUCCINASCO"/>
    <s v="VIA ALESSANDRO VOLTA, 14 - BUCCINASCO (MI)"/>
    <s v="R13"/>
    <n v="1760"/>
    <s v="A024467/23"/>
    <s v="AMSA"/>
    <x v="1"/>
  </r>
  <r>
    <x v="60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2600"/>
    <s v="A024482/23"/>
    <s v="AMSA"/>
    <x v="1"/>
  </r>
  <r>
    <x v="61"/>
    <s v="COMUNE DI PADERNO DUGNANO"/>
    <s v="COMUNE DI PADERNO DUGNANO - PIATTAFORMA ECOLOGICA"/>
    <x v="1"/>
    <x v="1"/>
    <s v="ECONORD SPA"/>
    <s v="ECONORD SPA"/>
    <s v="S.P. 113 KM 4,20, snc - COLOGNO MONZESE (MI)"/>
    <s v="R13"/>
    <n v="8460"/>
    <s v="A024473/23"/>
    <s v="AMSA"/>
    <x v="1"/>
  </r>
  <r>
    <x v="61"/>
    <s v="COMUNE DI PADERNO DUGNANO"/>
    <s v="COMUNE DI PADERNO DUGNANO - PIATTAFORMA ECOLOGICA"/>
    <x v="8"/>
    <x v="8"/>
    <s v="ECONORD SPA"/>
    <s v="VERDEAMBIENTE SRL"/>
    <s v="VIA STRADA DI MEZZO, 65 - CIRIMIDO (CO)"/>
    <s v="R13"/>
    <n v="4060"/>
    <s v="A016684/23"/>
    <s v="AMSA"/>
    <x v="1"/>
  </r>
  <r>
    <x v="61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2880"/>
    <s v="A024481/23"/>
    <s v="AMSA"/>
    <x v="1"/>
  </r>
  <r>
    <x v="62"/>
    <s v="COMUNE DI PADERNO DUGNANO"/>
    <s v="COMUNE DI PADERNO DUGNANO - PIATTAFORMA ECOLOGICA"/>
    <x v="1"/>
    <x v="1"/>
    <s v="ECONORD SPA"/>
    <s v="ECONORD SPA"/>
    <s v="S.P. 113 KM 4,20, snc - COLOGNO MONZESE (MI)"/>
    <s v="R13"/>
    <n v="10920"/>
    <s v="A034583/23"/>
    <s v="AMSA"/>
    <x v="1"/>
  </r>
  <r>
    <x v="62"/>
    <s v="COMUNE DI PADERNO DUGNANO"/>
    <s v="COMUNE DI PADERNO DUGNANO - PIATTAFORMA ECOLOGICA"/>
    <x v="22"/>
    <x v="22"/>
    <s v="VENANZIEFFE SRL"/>
    <s v="VENANZIEFFE SRL"/>
    <s v="VIALE LOMBARDIA , 62/64 - PARABIAGO (MI)"/>
    <s v="R13"/>
    <n v="460"/>
    <s v="LJLV005349M"/>
    <s v="ECONORD"/>
    <x v="1"/>
  </r>
  <r>
    <x v="62"/>
    <s v="COMUNE DI PADERNO DUGNANO"/>
    <s v="COMUNE DI PADERNO DUGNANO - PIATTAFORMA ECOLOGICA"/>
    <x v="12"/>
    <x v="12"/>
    <s v="GESTIONE AMBIENTE SPA"/>
    <s v="STENA RECYCLING - CAVENAGO"/>
    <s v="VIA SANTA MARIA IN CAMPO, 2 - CAVENAGO DI BRIANZA (MB)"/>
    <s v="R13"/>
    <n v="2120"/>
    <s v="NNZR024328C"/>
    <s v="ECONORD"/>
    <x v="1"/>
  </r>
  <r>
    <x v="62"/>
    <s v="COMUNE DI PADERNO DUGNANO"/>
    <s v="COMUNE DI PADERNO DUGNANO - PIATTAFORMA ECOLOGICA"/>
    <x v="2"/>
    <x v="2"/>
    <s v="ECOLEGNO BRIANZA SRL"/>
    <s v="ECOLEGNO BRIANZA SRL"/>
    <s v="VIA NAVEDANO, 9/C - CUCCIAGO (CO)"/>
    <s v="R13"/>
    <n v="8080"/>
    <s v="XRIF1009377/21"/>
    <s v="ECONORD"/>
    <x v="1"/>
  </r>
  <r>
    <x v="63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3120"/>
    <s v="A011676/23"/>
    <s v="ECONORD"/>
    <x v="1"/>
  </r>
  <r>
    <x v="63"/>
    <s v="COMUNE DI PADERNO DUGNANO"/>
    <s v="COMUNE DI PADERNO DUGNANO - PIATTAFORMA ECOLOGICA"/>
    <x v="12"/>
    <x v="12"/>
    <s v="SETRA SRL"/>
    <s v="S.E.VAL. SRL - COLICO"/>
    <s v="VIA LA CROCE, 10 - COLICO (LC)"/>
    <s v="R13"/>
    <n v="1800"/>
    <s v="FIR0011193/23"/>
    <s v="ECONORD"/>
    <x v="1"/>
  </r>
  <r>
    <x v="63"/>
    <s v="COMUNE DI PADERNO DUGNANO"/>
    <s v="COMUNE DI PADERNO DUGNANO - PIATTAFORMA ECOLOGICA"/>
    <x v="2"/>
    <x v="2"/>
    <s v="TRASPORTI DELTA S.R.L."/>
    <s v="ECOLEGNO BRIANZA SRL"/>
    <s v="VIA NAVEDANO, 9/C - CUCCIAGO (CO)"/>
    <s v="R13"/>
    <n v="6420"/>
    <s v="XRIF1009634/21"/>
    <s v="ECONORD"/>
    <x v="1"/>
  </r>
  <r>
    <x v="63"/>
    <s v="COMUNE DI PADERNO DUGNANO"/>
    <s v="COMUNE DI PADERNO DUGNANO - PIATTAFORMA ECOLOGICA"/>
    <x v="14"/>
    <x v="14"/>
    <s v="ECONORD SPA"/>
    <s v="A2A AMBIENTE SPA - IMPIANTO DI BUCCINASCO"/>
    <s v="VIA ALESSANDRO VOLTA, 14 - BUCCINASCO (MI)"/>
    <s v="R13"/>
    <n v="2140"/>
    <s v="A034581/23"/>
    <s v="AMSA"/>
    <x v="1"/>
  </r>
  <r>
    <x v="63"/>
    <s v="COMUNE DI PADERNO DUGNANO"/>
    <s v="COMUNE DI PADERNO DUGNANO - PIATTAFORMA ECOLOGICA"/>
    <x v="11"/>
    <x v="11"/>
    <s v="NICKEL STEEL ECOLOGY SRL"/>
    <s v="NICKEL STEEL ECOLOGY SRL"/>
    <s v="VIA MASSIMO D'ANTONA, 36 - CASSAGO BRIANZA (LC)"/>
    <s v="R13"/>
    <n v="7860"/>
    <s v="XRIF396767/23"/>
    <s v="ECONORD"/>
    <x v="1"/>
  </r>
  <r>
    <x v="63"/>
    <s v="COMUNE DI PADERNO DUGNANO"/>
    <s v="COMUNE DI PADERNO DUGNANO - PIATTAFORMA ECOLOGICA"/>
    <x v="8"/>
    <x v="8"/>
    <s v="ECONORD SPA"/>
    <s v="VERDEAMBIENTE SRL"/>
    <s v="VIA STRADA DI MEZZO, 65 - CIRIMIDO (CO)"/>
    <s v="R13"/>
    <n v="4120"/>
    <s v="A016685/23"/>
    <s v="AMSA"/>
    <x v="1"/>
  </r>
  <r>
    <x v="63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2240"/>
    <s v="A024480/23"/>
    <s v="AMSA"/>
    <x v="1"/>
  </r>
  <r>
    <x v="64"/>
    <s v="COMUNE DI PADERNO DUGNANO"/>
    <s v="COMUNE DI PADERNO DUGNANO - PIATTAFORMA ECOLOGICA"/>
    <x v="1"/>
    <x v="1"/>
    <s v="ECONORD SPA"/>
    <s v="ECONORD SPA"/>
    <s v="S.P. 113 KM 4,20, snc - COLOGNO MONZESE (MI)"/>
    <s v="R13"/>
    <n v="8860"/>
    <s v="A034584/23"/>
    <s v="AMSA"/>
    <x v="1"/>
  </r>
  <r>
    <x v="64"/>
    <s v="COMUNE DI PADERNO DUGNANO"/>
    <s v="COMUNE DI PADERNO DUGNANO - PIATTAFORMA ECOLOGICA"/>
    <x v="8"/>
    <x v="8"/>
    <s v="ECONORD SPA"/>
    <s v="VERDEAMBIENTE SRL"/>
    <s v="VIA STRADA DI MEZZO, 65 - CIRIMIDO (CO)"/>
    <s v="R13"/>
    <n v="4660"/>
    <s v="A016686/23"/>
    <s v="AMSA"/>
    <x v="1"/>
  </r>
  <r>
    <x v="65"/>
    <s v="COMUNE DI PADERNO DUGNANO"/>
    <s v="COMUNE DI PADERNO DUGNANO - PIATTAFORMA ECOLOGICA"/>
    <x v="2"/>
    <x v="2"/>
    <s v="TRASPORTI DELTA S.R.L."/>
    <s v="ECOLEGNO BRIANZA SRL"/>
    <s v="VIA NAVEDANO, 9/C - CUCCIAGO (CO)"/>
    <s v="R13"/>
    <n v="7120"/>
    <s v="XRIF1009637/21"/>
    <s v="ECONORD"/>
    <x v="1"/>
  </r>
  <r>
    <x v="65"/>
    <s v="COMUNE DI PADERNO DUGNANO"/>
    <s v="COMUNE DI PADERNO DUGNANO - PIATTAFORMA ECOLOGICA"/>
    <x v="14"/>
    <x v="14"/>
    <s v="ECONORD SPA"/>
    <s v="A2A AMBIENTE SPA - IMPIANTO DI BUCCINASCO"/>
    <s v="VIA ALESSANDRO VOLTA, 14 - BUCCINASCO (MI)"/>
    <s v="R13"/>
    <n v="2060"/>
    <s v="A034637/23"/>
    <s v="AMSA"/>
    <x v="1"/>
  </r>
  <r>
    <x v="65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760"/>
    <s v="A024479/23"/>
    <s v="AMSA"/>
    <x v="1"/>
  </r>
  <r>
    <x v="66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2820"/>
    <s v="A016687/23"/>
    <s v="ECONORD"/>
    <x v="1"/>
  </r>
  <r>
    <x v="66"/>
    <s v="COMUNE DI PADERNO DUGNANO"/>
    <s v="COMUNE DI PADERNO DUGNANO - PIATTAFORMA ECOLOGICA"/>
    <x v="1"/>
    <x v="1"/>
    <s v="ECONORD SPA"/>
    <s v="ECONORD SPA"/>
    <s v="S.P. 113 KM 4,20, snc - COLOGNO MONZESE (MI)"/>
    <s v="R13"/>
    <n v="9100"/>
    <s v="A034585/23"/>
    <s v="AMSA"/>
    <x v="1"/>
  </r>
  <r>
    <x v="66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3280"/>
    <s v="A024478/23"/>
    <s v="AMSA"/>
    <x v="1"/>
  </r>
  <r>
    <x v="67"/>
    <s v="COMUNE DI PADERNO DUGNANO"/>
    <s v="COMUNE DI PADERNO DUGNANO - PIATTAFORMA ECOLOGICA"/>
    <x v="7"/>
    <x v="7"/>
    <s v="ECONORD SPA"/>
    <s v="CAVA FUSI SRL"/>
    <s v="ATE G4, SNC - GERENZANO (VA)"/>
    <s v="R13"/>
    <n v="6960"/>
    <s v="A024486/23"/>
    <s v="ECONORD"/>
    <x v="1"/>
  </r>
  <r>
    <x v="68"/>
    <s v="COMUNE DI PADERNO DUGNANO"/>
    <s v="COMUNE DI PADERNO DUGNANO - PIATTAFORMA ECOLOGICA"/>
    <x v="1"/>
    <x v="1"/>
    <s v="ECONORD SPA"/>
    <s v="ECONORD SPA"/>
    <s v="S.P. 113 KM 4,20, snc - COLOGNO MONZESE (MI)"/>
    <s v="R13"/>
    <n v="9100"/>
    <s v="A034639/23"/>
    <s v="AMSA"/>
    <x v="1"/>
  </r>
  <r>
    <x v="68"/>
    <s v="COMUNE DI PADERNO DUGNANO"/>
    <s v="COMUNE DI PADERNO DUGNANO - PIATTAFORMA ECOLOGICA"/>
    <x v="15"/>
    <x v="15"/>
    <s v="SETRA SRL"/>
    <s v="S.E.VAL. SRL - COLICO"/>
    <s v="VIA LA CROCE, 10 - COLICO (LC)"/>
    <s v="R13"/>
    <n v="1400"/>
    <s v="FIR0011415/23"/>
    <s v="ECONORD"/>
    <x v="1"/>
  </r>
  <r>
    <x v="68"/>
    <s v="COMUNE DI PADERNO DUGNANO"/>
    <s v="COMUNE DI PADERNO DUGNANO - PIATTAFORMA ECOLOGICA"/>
    <x v="12"/>
    <x v="12"/>
    <s v="GESTIONE AMBIENTE SPA"/>
    <s v="STENA RECYCLING - CAVENAGO"/>
    <s v="VIA SANTA MARIA IN CAMPO, 2 - CAVENAGO DI BRIANZA (MB)"/>
    <s v="R13"/>
    <n v="2180"/>
    <s v="NNZR024543M"/>
    <s v="ECONORD"/>
    <x v="1"/>
  </r>
  <r>
    <x v="68"/>
    <s v="COMUNE DI PADERNO DUGNANO"/>
    <s v="COMUNE DI PADERNO DUGNANO - PIATTAFORMA ECOLOGICA"/>
    <x v="2"/>
    <x v="2"/>
    <s v="ECOLEGNO BRIANZA SRL"/>
    <s v="ECOLEGNO BRIANZA SRL"/>
    <s v="VIA NAVEDANO, 9/C - CUCCIAGO (CO)"/>
    <s v="R13"/>
    <n v="10000"/>
    <s v="XRIF1009379/21"/>
    <s v="ECONORD"/>
    <x v="1"/>
  </r>
  <r>
    <x v="69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920"/>
    <s v="A016688/23"/>
    <s v="ECONORD"/>
    <x v="1"/>
  </r>
  <r>
    <x v="69"/>
    <s v="COMUNE DI PADERNO DUGNANO"/>
    <s v="COMUNE DI PADERNO DUGNANO - PIATTAFORMA ECOLOGICA"/>
    <x v="2"/>
    <x v="2"/>
    <s v="TRASPORTI DELTA S.R.L."/>
    <s v="ECOLEGNO BRIANZA SRL"/>
    <s v="VIA NAVEDANO, 9/C - CUCCIAGO (CO)"/>
    <s v="R13"/>
    <n v="7040"/>
    <s v="XRIF1009639/21"/>
    <s v="ECONORD"/>
    <x v="1"/>
  </r>
  <r>
    <x v="69"/>
    <s v="COMUNE DI PADERNO DUGNANO"/>
    <s v="COMUNE DI PADERNO DUGNANO - PIATTAFORMA ECOLOGICA"/>
    <x v="11"/>
    <x v="11"/>
    <s v="NICKEL STEEL ECOLOGY SRL"/>
    <s v="NICKEL STEEL ECOLOGY SRL"/>
    <s v="VIA MASSIMO D'ANTONA, 36 - CASSAGO BRIANZA (LC)"/>
    <s v="R13"/>
    <n v="5840"/>
    <s v="XRIF396868/23"/>
    <s v="ECONORD"/>
    <x v="1"/>
  </r>
  <r>
    <x v="69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1500"/>
    <s v="A034586/23"/>
    <s v="AMSA"/>
    <x v="1"/>
  </r>
  <r>
    <x v="69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1940"/>
    <s v="A034587/23"/>
    <s v="AMSA"/>
    <x v="1"/>
  </r>
  <r>
    <x v="70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800"/>
    <s v="A024477/23"/>
    <s v="ECONORD"/>
    <x v="1"/>
  </r>
  <r>
    <x v="70"/>
    <s v="COMUNE DI PADERNO DUGNANO"/>
    <s v="COMUNE DI PADERNO DUGNANO - PIATTAFORMA ECOLOGICA"/>
    <x v="8"/>
    <x v="8"/>
    <s v="ECONORD SPA"/>
    <s v="VERDEAMBIENTE SRL"/>
    <s v="VIA STRADA DI MEZZO, 65 - CIRIMIDO (CO)"/>
    <s v="R13"/>
    <n v="4240"/>
    <s v="A024475/23"/>
    <s v="AMSA"/>
    <x v="1"/>
  </r>
  <r>
    <x v="70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1680"/>
    <s v="A034588/23"/>
    <s v="AMSA"/>
    <x v="1"/>
  </r>
  <r>
    <x v="71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1760"/>
    <s v="A024476/23"/>
    <s v="ECONORD"/>
    <x v="1"/>
  </r>
  <r>
    <x v="71"/>
    <s v="COMUNE DI PADERNO DUGNANO"/>
    <s v="COMUNE DI PADERNO DUGNANO - PIATTAFORMA ECOLOGICA"/>
    <x v="1"/>
    <x v="1"/>
    <s v="ECONORD SPA"/>
    <s v="ECONORD SPA"/>
    <s v="S.P. 113 KM 4,20, snc - COLOGNO MONZESE (MI)"/>
    <s v="R13"/>
    <n v="6920"/>
    <s v="A034640/23"/>
    <s v="AMSA"/>
    <x v="1"/>
  </r>
  <r>
    <x v="71"/>
    <s v="COMUNE DI PADERNO DUGNANO"/>
    <s v="COMUNE DI PADERNO DUGNANO - PIATTAFORMA ECOLOGICA"/>
    <x v="12"/>
    <x v="12"/>
    <s v="SETRA SRL"/>
    <s v="S.E.VAL. SRL - COLICO"/>
    <s v="VIA LA CROCE, 10 - COLICO (LC)"/>
    <s v="R13"/>
    <n v="1820"/>
    <s v="FIR0011476/23"/>
    <s v="ECONORD"/>
    <x v="1"/>
  </r>
  <r>
    <x v="71"/>
    <s v="COMUNE DI PADERNO DUGNANO"/>
    <s v="COMUNE DI PADERNO DUGNANO - PIATTAFORMA ECOLOGICA"/>
    <x v="2"/>
    <x v="2"/>
    <s v="TRASPORTI DELTA S.R.L."/>
    <s v="ECOLEGNO BRIANZA SRL"/>
    <s v="VIA NAVEDANO, 9/C - CUCCIAGO (CO)"/>
    <s v="R13"/>
    <n v="6320"/>
    <s v="XRIF1009640/21"/>
    <s v="ECONORD"/>
    <x v="1"/>
  </r>
  <r>
    <x v="71"/>
    <s v="COMUNE DI PADERNO DUGNANO"/>
    <s v="COMUNE DI PADERNO DUGNANO - PIATTAFORMA ECOLOGICA"/>
    <x v="14"/>
    <x v="14"/>
    <s v="ECONORD SPA"/>
    <s v="A2A AMBIENTE SPA - IMPIANTO DI BUCCINASCO"/>
    <s v="VIA ALESSANDRO VOLTA, 14 - BUCCINASCO (MI)"/>
    <s v="R13"/>
    <n v="1500"/>
    <s v="A034582/23"/>
    <s v="AMSA"/>
    <x v="1"/>
  </r>
  <r>
    <x v="71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1660"/>
    <s v="A034649/23"/>
    <s v="AMSA"/>
    <x v="1"/>
  </r>
  <r>
    <x v="72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880"/>
    <s v="A034647/23"/>
    <s v="ECONORD"/>
    <x v="1"/>
  </r>
  <r>
    <x v="72"/>
    <s v="COMUNE DI PADERNO DUGNANO"/>
    <s v="COMUNE DI PADERNO DUGNANO - PIATTAFORMA ECOLOGICA"/>
    <x v="1"/>
    <x v="1"/>
    <s v="ECONORD SPA"/>
    <s v="ECONORD SPA"/>
    <s v="VIA GORLA, 1551 - MOZZATE (CO)"/>
    <s v="R13"/>
    <n v="7990"/>
    <s v="A034955/23"/>
    <s v="AMSA"/>
    <x v="1"/>
  </r>
  <r>
    <x v="72"/>
    <s v="COMUNE DI PADERNO DUGNANO"/>
    <s v="COMUNE DI PADERNO DUGNANO - PIATTAFORMA ECOLOGICA"/>
    <x v="18"/>
    <x v="18"/>
    <s v="NIAL NIZZOLI SRL"/>
    <s v="TRED CARPI SPA"/>
    <s v="VIA REMESINA ESTERNA - FOSSOLI, 27/A - CARPI (MO)"/>
    <s v="R13"/>
    <n v="1860"/>
    <s v="HTGK012253H"/>
    <s v="ECONORD"/>
    <x v="1"/>
  </r>
  <r>
    <x v="72"/>
    <s v="COMUNE DI PADERNO DUGNANO"/>
    <s v="COMUNE DI PADERNO DUGNANO - PIATTAFORMA ECOLOGICA"/>
    <x v="2"/>
    <x v="2"/>
    <s v="TRASPORTI DELTA S.R.L."/>
    <s v="ECOLEGNO BRIANZA SRL"/>
    <s v="VIA NAVEDANO, 9/C - CUCCIAGO (CO)"/>
    <s v="R13"/>
    <n v="7880"/>
    <s v="XRIF1009642/21"/>
    <s v="ECONORD"/>
    <x v="1"/>
  </r>
  <r>
    <x v="72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2320"/>
    <s v="A034650/23"/>
    <s v="AMSA"/>
    <x v="1"/>
  </r>
  <r>
    <x v="73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960"/>
    <s v="A034648/23"/>
    <s v="ECONORD"/>
    <x v="1"/>
  </r>
  <r>
    <x v="73"/>
    <s v="COMUNE DI PADERNO DUGNANO"/>
    <s v="COMUNE DI PADERNO DUGNANO - PIATTAFORMA ECOLOGICA"/>
    <x v="19"/>
    <x v="19"/>
    <s v="CITTA' E SALUTE SOCIETA' COOPERATIVA SOCIALE - O.N.L.U.S."/>
    <s v="PANDOLFI SRL"/>
    <s v="VIA SACCO E VANZETTI, 14 - PAULLO (MI)"/>
    <s v="R13"/>
    <n v="280"/>
    <s v="DUL345775/2023"/>
    <s v="ECONORD"/>
    <x v="1"/>
  </r>
  <r>
    <x v="73"/>
    <s v="COMUNE DI PADERNO DUGNANO"/>
    <s v="COMUNE DI PADERNO DUGNANO - PIATTAFORMA ECOLOGICA"/>
    <x v="20"/>
    <x v="20"/>
    <s v="ECONORD SPA"/>
    <s v="GRANDI IMPIANTI ECOLOGICI SRL STOCCAGGIO"/>
    <s v="VIA PROVINCIALE, 19 - NOVEDRATE (CO)"/>
    <s v="D14"/>
    <n v="2860"/>
    <s v="A050777/23"/>
    <s v="ECONORD"/>
    <x v="1"/>
  </r>
  <r>
    <x v="73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2280"/>
    <s v="A034651/23"/>
    <s v="AMSA"/>
    <x v="1"/>
  </r>
  <r>
    <x v="74"/>
    <s v="COMUNE DI PADERNO DUGNANO"/>
    <s v="COMUNE DI PADERNO DUGNANO - PIATTAFORMA ECOLOGICA"/>
    <x v="7"/>
    <x v="7"/>
    <s v="ECONORD SPA"/>
    <s v="CAVA FUSI SRL"/>
    <s v="ATE G4, SNC - GERENZANO (VA)"/>
    <s v="R13"/>
    <n v="5540"/>
    <s v="A024485/23"/>
    <s v="ECONORD"/>
    <x v="1"/>
  </r>
  <r>
    <x v="74"/>
    <s v="COMUNE DI PADERNO DUGNANO"/>
    <s v="COMUNE DI PADERNO DUGNANO - PIATTAFORMA ECOLOGICA"/>
    <x v="1"/>
    <x v="1"/>
    <s v="ECONORD SPA"/>
    <s v="ECONORD SPA"/>
    <s v="S.P. 113 KM 4,20, snc - COLOGNO MONZESE (MI)"/>
    <s v="R13"/>
    <n v="8980"/>
    <s v="A034956/23"/>
    <s v="AMSA"/>
    <x v="1"/>
  </r>
  <r>
    <x v="74"/>
    <s v="COMUNE DI PADERNO DUGNANO"/>
    <s v="COMUNE DI PADERNO DUGNANO - PIATTAFORMA ECOLOGICA"/>
    <x v="2"/>
    <x v="2"/>
    <s v="TRASPORTI DELTA S.R.L."/>
    <s v="ECOLEGNO BRIANZA SRL"/>
    <s v="VIA NAVEDANO, 9/C - CUCCIAGO (CO)"/>
    <s v="R13"/>
    <n v="6380"/>
    <s v="XRIF1009643/21"/>
    <s v="ECONORD"/>
    <x v="1"/>
  </r>
  <r>
    <x v="75"/>
    <s v="COMUNE DI PADERNO DUGNANO"/>
    <s v="COMUNE DI PADERNO DUGNANO - PIATTAFORMA ECOLOGICA"/>
    <x v="6"/>
    <x v="6"/>
    <s v="ECONORD SPA"/>
    <s v="A2A AMBIENTE SPA - IMPIANTO DI NOVATE VIA BELTRAMI"/>
    <s v="VIA F.LLI BELTRAMI, 50/52 - NOVATE MILANESE (MI)"/>
    <s v="R13"/>
    <n v="3140"/>
    <s v="A034866/23"/>
    <s v="ECONORD"/>
    <x v="1"/>
  </r>
  <r>
    <x v="75"/>
    <s v="COMUNE DI PADERNO DUGNANO"/>
    <s v="COMUNE DI PADERNO DUGNANO - PIATTAFORMA ECOLOGICA"/>
    <x v="17"/>
    <x v="17"/>
    <s v="VENANZIEFFE SRL"/>
    <s v="VENANZIEFFE SRL"/>
    <s v="VIALE LOMBARDIA , 62/64 - PARABIAGO (MI)"/>
    <s v="R13"/>
    <n v="1480"/>
    <s v="LJLV008158Z"/>
    <s v="ECONORD"/>
    <x v="1"/>
  </r>
  <r>
    <x v="75"/>
    <s v="COMUNE DI PADERNO DUGNANO"/>
    <s v="COMUNE DI PADERNO DUGNANO - PIATTAFORMA ECOLOGICA"/>
    <x v="2"/>
    <x v="2"/>
    <s v="TRASPORTI DELTA S.R.L."/>
    <s v="ECOLEGNO BRIANZA SRL"/>
    <s v="VIA NAVEDANO, 9/C - CUCCIAGO (CO)"/>
    <s v="R13"/>
    <n v="7240"/>
    <s v="XRIF1009644/21"/>
    <s v="ECONORD"/>
    <x v="1"/>
  </r>
  <r>
    <x v="75"/>
    <s v="COMUNE DI PADERNO DUGNANO"/>
    <s v="COMUNE DI PADERNO DUGNANO - PIATTAFORMA ECOLOGICA"/>
    <x v="14"/>
    <x v="14"/>
    <s v="ECONORD SPA"/>
    <s v="A2A AMBIENTE SPA - IMPIANTO DI BUCCINASCO"/>
    <s v="VIA ALESSANDRO VOLTA, 14 - BUCCINASCO (MI)"/>
    <s v="R13"/>
    <n v="1780"/>
    <s v="A034638/23"/>
    <s v="AMSA"/>
    <x v="1"/>
  </r>
  <r>
    <x v="75"/>
    <s v="COMUNE DI PADERNO DUGNANO"/>
    <s v="COMUNE DI PADERNO DUGNANO - PIATTAFORMA ECOLOGICA"/>
    <x v="11"/>
    <x v="11"/>
    <s v="NICKEL STEEL ECOLOGY SRL"/>
    <s v="NICKEL STEEL ECOLOGY SRL"/>
    <s v="VIA MASSIMO D'ANTONA, 36 - CASSAGO BRIANZA (LC)"/>
    <s v="R13"/>
    <n v="6470"/>
    <s v="XRIF396958/23"/>
    <s v="ECONORD"/>
    <x v="1"/>
  </r>
  <r>
    <x v="75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2360"/>
    <s v="A034652/23"/>
    <s v="AMSA"/>
    <x v="1"/>
  </r>
  <r>
    <x v="76"/>
    <s v="COMUNE DI PADERNO DUGNANO"/>
    <s v="COMUNE DI PADERNO DUGNANO - PIATTAFORMA ECOLOGICA"/>
    <x v="1"/>
    <x v="1"/>
    <s v="ECONORD SPA"/>
    <s v="ECONORD SPA"/>
    <s v="S.P. 113 KM 4,20, snc - COLOGNO MONZESE (MI)"/>
    <s v="R13"/>
    <n v="4460"/>
    <s v="A034957/23"/>
    <s v="AMSA"/>
    <x v="1"/>
  </r>
  <r>
    <x v="76"/>
    <s v="COMUNE DI PADERNO DUGNANO"/>
    <s v="COMUNE DI PADERNO DUGNANO - PIATTAFORMA ECOLOGICA"/>
    <x v="13"/>
    <x v="13"/>
    <s v="ECONORD SPA"/>
    <s v="A2A AMBIENTE SPA - IMPIANTO DI NOVATE VIA BELTRAMI"/>
    <s v="VIA F.LLI BELTRAMI, 50/52 - NOVATE MILANESE (MI)"/>
    <s v="R13"/>
    <n v="2120"/>
    <s v="A034653/23"/>
    <s v="AMSA"/>
    <x v="1"/>
  </r>
  <r>
    <x v="77"/>
    <m/>
    <m/>
    <x v="27"/>
    <x v="27"/>
    <m/>
    <m/>
    <m/>
    <m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grandTotalCaption="Totale" updatedVersion="8" minRefreshableVersion="3" itemPrintTitles="1" createdVersion="5" indent="0" compact="0" compactData="0" multipleFieldFilters="0">
  <location ref="A3:G32" firstHeaderRow="1" firstDataRow="2" firstDataCol="3"/>
  <pivotFields count="13">
    <pivotField axis="axisCol" compact="0" numFmtId="14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 defaultSubtotal="0"/>
    <pivotField compact="0" outline="0" showAll="0"/>
    <pivotField axis="axisRow" compact="0" outline="0" showAll="0" defaultSubtotal="0">
      <items count="28">
        <item x="0"/>
        <item x="1"/>
        <item x="8"/>
        <item x="6"/>
        <item x="4"/>
        <item x="5"/>
        <item x="3"/>
        <item h="1" x="27"/>
        <item x="2"/>
        <item x="11"/>
        <item x="7"/>
        <item x="18"/>
        <item x="12"/>
        <item x="15"/>
        <item x="10"/>
        <item x="21"/>
        <item x="17"/>
        <item x="16"/>
        <item x="20"/>
        <item x="22"/>
        <item x="23"/>
        <item x="9"/>
        <item x="13"/>
        <item x="19"/>
        <item x="24"/>
        <item x="14"/>
        <item x="25"/>
        <item x="26"/>
      </items>
    </pivotField>
    <pivotField axis="axisRow" compact="0" outline="0" showAll="0" defaultSubtotal="0">
      <items count="28">
        <item x="19"/>
        <item x="15"/>
        <item x="17"/>
        <item x="6"/>
        <item x="5"/>
        <item x="4"/>
        <item x="3"/>
        <item x="2"/>
        <item x="16"/>
        <item x="11"/>
        <item x="23"/>
        <item x="14"/>
        <item x="9"/>
        <item x="8"/>
        <item x="1"/>
        <item x="7"/>
        <item x="0"/>
        <item x="20"/>
        <item x="27"/>
        <item x="18"/>
        <item x="24"/>
        <item x="22"/>
        <item x="10"/>
        <item x="21"/>
        <item n="Ingombranti" x="13"/>
        <item x="12"/>
        <item x="25"/>
        <item x="26"/>
      </items>
    </pivotField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/>
    <pivotField compact="0" outline="0" showAll="0"/>
    <pivotField axis="axisRow" compact="0" outline="0" showAll="0" sortType="descending" defaultSubtotal="0">
      <items count="3">
        <item h="1"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2"/>
    <field x="3"/>
    <field x="4"/>
  </rowFields>
  <rowItems count="28">
    <i>
      <x v="1"/>
      <x v="1"/>
      <x v="14"/>
    </i>
    <i r="1">
      <x v="2"/>
      <x v="13"/>
    </i>
    <i r="1">
      <x v="3"/>
      <x v="3"/>
    </i>
    <i r="1">
      <x v="4"/>
      <x v="5"/>
    </i>
    <i r="1">
      <x v="5"/>
      <x v="4"/>
    </i>
    <i r="1">
      <x v="6"/>
      <x v="6"/>
    </i>
    <i r="1">
      <x v="8"/>
      <x v="7"/>
    </i>
    <i r="1">
      <x v="9"/>
      <x v="9"/>
    </i>
    <i r="1">
      <x v="10"/>
      <x v="15"/>
    </i>
    <i r="1">
      <x v="11"/>
      <x v="19"/>
    </i>
    <i r="1">
      <x v="12"/>
      <x v="25"/>
    </i>
    <i r="1">
      <x v="13"/>
      <x v="1"/>
    </i>
    <i r="1">
      <x v="14"/>
      <x v="22"/>
    </i>
    <i r="1">
      <x v="15"/>
      <x v="23"/>
    </i>
    <i r="1">
      <x v="16"/>
      <x v="2"/>
    </i>
    <i r="1">
      <x v="17"/>
      <x v="8"/>
    </i>
    <i r="1">
      <x v="18"/>
      <x v="17"/>
    </i>
    <i r="1">
      <x v="19"/>
      <x v="21"/>
    </i>
    <i r="1">
      <x v="20"/>
      <x v="10"/>
    </i>
    <i r="1">
      <x v="21"/>
      <x v="12"/>
    </i>
    <i r="1">
      <x v="22"/>
      <x v="24"/>
    </i>
    <i r="1">
      <x v="23"/>
      <x/>
    </i>
    <i r="1">
      <x v="24"/>
      <x v="20"/>
    </i>
    <i r="1">
      <x v="25"/>
      <x v="11"/>
    </i>
    <i r="1">
      <x v="26"/>
      <x v="26"/>
    </i>
    <i r="1">
      <x v="27"/>
      <x v="27"/>
    </i>
    <i>
      <x v="2"/>
      <x/>
      <x v="16"/>
    </i>
    <i t="grand">
      <x/>
    </i>
  </rowItems>
  <colFields count="1">
    <field x="0"/>
  </colFields>
  <colItems count="4">
    <i>
      <x v="1"/>
    </i>
    <i>
      <x v="2"/>
    </i>
    <i>
      <x v="3"/>
    </i>
    <i t="grand">
      <x/>
    </i>
  </colItems>
  <dataFields count="1">
    <dataField name="Somma di Peso (Kg)" fld="9" baseField="3" baseItem="1"/>
  </dataFields>
  <formats count="16">
    <format dxfId="32">
      <pivotArea type="all" dataOnly="0" outline="0" fieldPosition="0"/>
    </format>
    <format dxfId="31">
      <pivotArea outline="0" collapsedLevelsAreSubtotals="1" fieldPosition="0"/>
    </format>
    <format dxfId="30">
      <pivotArea type="topRight" dataOnly="0" labelOnly="1" outline="0" fieldPosition="0"/>
    </format>
    <format dxfId="29">
      <pivotArea dataOnly="0" labelOnly="1" outline="0" fieldPosition="0">
        <references count="1">
          <reference field="3" count="0"/>
        </references>
      </pivotArea>
    </format>
    <format dxfId="28">
      <pivotArea dataOnly="0" labelOnly="1" grandRow="1" outline="0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3" count="0"/>
        </references>
      </pivotArea>
    </format>
    <format dxfId="24">
      <pivotArea dataOnly="0" labelOnly="1" grandRow="1" outline="0" fieldPosition="0"/>
    </format>
    <format dxfId="23">
      <pivotArea dataOnly="0" labelOnly="1" grandCol="1" outline="0" fieldPosition="0"/>
    </format>
    <format dxfId="22">
      <pivotArea outline="0" collapsedLevelsAreSubtotals="1" fieldPosition="0"/>
    </format>
    <format dxfId="21">
      <pivotArea outline="0" collapsedLevelsAreSubtotals="1" fieldPosition="0"/>
    </format>
    <format dxfId="20">
      <pivotArea dataOnly="0" labelOnly="1" outline="0" fieldPosition="0">
        <references count="1">
          <reference field="0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9">
      <pivotArea outline="0" collapsedLevelsAreSubtotals="1" fieldPosition="0"/>
    </format>
    <format dxfId="18">
      <pivotArea dataOnly="0" labelOnly="1" outline="0" fieldPosition="0">
        <references count="1">
          <reference field="0" count="8"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K58"/>
  <sheetViews>
    <sheetView showGridLines="0" tabSelected="1" zoomScaleNormal="100" workbookViewId="0">
      <selection activeCell="J25" sqref="J25"/>
    </sheetView>
  </sheetViews>
  <sheetFormatPr defaultRowHeight="15" x14ac:dyDescent="0.25"/>
  <cols>
    <col min="1" max="1" width="16.5703125" style="1" customWidth="1"/>
    <col min="2" max="2" width="12" style="1" customWidth="1"/>
    <col min="3" max="3" width="68.5703125" style="7" customWidth="1"/>
    <col min="4" max="5" width="9.5703125" style="7" customWidth="1"/>
    <col min="6" max="6" width="9.5703125" style="14" customWidth="1"/>
    <col min="7" max="9" width="9.5703125" style="2" customWidth="1"/>
    <col min="10" max="10" width="9.85546875" style="2" bestFit="1" customWidth="1"/>
    <col min="11" max="11" width="10.140625" style="2" customWidth="1"/>
    <col min="12" max="16384" width="9.140625" style="2"/>
  </cols>
  <sheetData>
    <row r="1" spans="1:11" s="4" customFormat="1" ht="21" x14ac:dyDescent="0.35">
      <c r="A1" s="3" t="s">
        <v>212</v>
      </c>
      <c r="B1" s="3"/>
      <c r="C1" s="6"/>
      <c r="D1" s="6"/>
      <c r="E1" s="6"/>
      <c r="F1" s="14"/>
    </row>
    <row r="3" spans="1:11" x14ac:dyDescent="0.25">
      <c r="A3" s="5" t="s">
        <v>94</v>
      </c>
      <c r="C3" s="1"/>
      <c r="D3" s="5" t="s">
        <v>0</v>
      </c>
      <c r="E3" s="1"/>
      <c r="F3" s="1"/>
      <c r="G3" s="1"/>
      <c r="H3"/>
      <c r="I3"/>
      <c r="J3"/>
      <c r="K3"/>
    </row>
    <row r="4" spans="1:11" x14ac:dyDescent="0.25">
      <c r="A4" s="5" t="s">
        <v>56</v>
      </c>
      <c r="B4" s="5" t="s">
        <v>4</v>
      </c>
      <c r="C4" s="5" t="s">
        <v>67</v>
      </c>
      <c r="D4" s="8" t="s">
        <v>54</v>
      </c>
      <c r="E4" s="8" t="s">
        <v>581</v>
      </c>
      <c r="F4" s="8" t="s">
        <v>1289</v>
      </c>
      <c r="G4" s="8" t="s">
        <v>22</v>
      </c>
      <c r="H4"/>
      <c r="I4"/>
      <c r="J4"/>
      <c r="K4"/>
    </row>
    <row r="5" spans="1:11" ht="13.5" customHeight="1" x14ac:dyDescent="0.25">
      <c r="A5" s="1" t="s">
        <v>63</v>
      </c>
      <c r="B5" s="1" t="s">
        <v>15</v>
      </c>
      <c r="C5" s="1" t="s">
        <v>8</v>
      </c>
      <c r="D5" s="9">
        <v>307410</v>
      </c>
      <c r="E5" s="9">
        <v>283050</v>
      </c>
      <c r="F5" s="9">
        <v>321540</v>
      </c>
      <c r="G5" s="9">
        <v>912000</v>
      </c>
      <c r="H5"/>
      <c r="I5"/>
      <c r="J5"/>
      <c r="K5"/>
    </row>
    <row r="6" spans="1:11" ht="13.5" customHeight="1" x14ac:dyDescent="0.25">
      <c r="A6" s="1" t="s">
        <v>63</v>
      </c>
      <c r="B6" s="1" t="s">
        <v>14</v>
      </c>
      <c r="C6" s="1" t="s">
        <v>170</v>
      </c>
      <c r="D6" s="9">
        <v>97780</v>
      </c>
      <c r="E6" s="9">
        <v>98400</v>
      </c>
      <c r="F6" s="9">
        <v>133420</v>
      </c>
      <c r="G6" s="9">
        <v>329600</v>
      </c>
      <c r="H6"/>
      <c r="I6"/>
      <c r="J6"/>
      <c r="K6"/>
    </row>
    <row r="7" spans="1:11" ht="13.5" customHeight="1" x14ac:dyDescent="0.25">
      <c r="A7" s="1" t="s">
        <v>63</v>
      </c>
      <c r="B7" s="1" t="s">
        <v>24</v>
      </c>
      <c r="C7" s="1" t="s">
        <v>187</v>
      </c>
      <c r="D7" s="9">
        <v>155060</v>
      </c>
      <c r="E7" s="9">
        <v>135660</v>
      </c>
      <c r="F7" s="9">
        <v>149800</v>
      </c>
      <c r="G7" s="9">
        <v>440520</v>
      </c>
      <c r="H7"/>
      <c r="I7"/>
      <c r="J7"/>
      <c r="K7"/>
    </row>
    <row r="8" spans="1:11" ht="13.5" customHeight="1" x14ac:dyDescent="0.25">
      <c r="A8" s="1" t="s">
        <v>63</v>
      </c>
      <c r="B8" s="1" t="s">
        <v>25</v>
      </c>
      <c r="C8" s="1" t="s">
        <v>197</v>
      </c>
      <c r="D8" s="9">
        <v>73840</v>
      </c>
      <c r="E8" s="9">
        <v>75040</v>
      </c>
      <c r="F8" s="9">
        <v>76120</v>
      </c>
      <c r="G8" s="9">
        <v>225000</v>
      </c>
      <c r="H8"/>
      <c r="I8"/>
      <c r="J8"/>
      <c r="K8"/>
    </row>
    <row r="9" spans="1:11" ht="13.5" customHeight="1" x14ac:dyDescent="0.25">
      <c r="A9" s="1" t="s">
        <v>63</v>
      </c>
      <c r="B9" s="1" t="s">
        <v>12</v>
      </c>
      <c r="C9" s="1" t="s">
        <v>73</v>
      </c>
      <c r="D9" s="9">
        <v>194430</v>
      </c>
      <c r="E9" s="9">
        <v>160830</v>
      </c>
      <c r="F9" s="9">
        <v>160280</v>
      </c>
      <c r="G9" s="9">
        <v>515540</v>
      </c>
      <c r="H9"/>
      <c r="I9"/>
      <c r="J9"/>
      <c r="K9"/>
    </row>
    <row r="10" spans="1:11" ht="13.5" customHeight="1" x14ac:dyDescent="0.25">
      <c r="A10" s="1" t="s">
        <v>63</v>
      </c>
      <c r="B10" s="1" t="s">
        <v>16</v>
      </c>
      <c r="C10" s="1" t="s">
        <v>185</v>
      </c>
      <c r="D10" s="9">
        <v>88100</v>
      </c>
      <c r="E10" s="9">
        <v>85240</v>
      </c>
      <c r="F10" s="9">
        <v>91080</v>
      </c>
      <c r="G10" s="9">
        <v>264420</v>
      </c>
      <c r="H10"/>
      <c r="I10"/>
      <c r="J10"/>
      <c r="K10"/>
    </row>
    <row r="11" spans="1:11" ht="13.5" customHeight="1" x14ac:dyDescent="0.25">
      <c r="A11" s="1" t="s">
        <v>63</v>
      </c>
      <c r="B11" s="1" t="s">
        <v>26</v>
      </c>
      <c r="C11" s="1" t="s">
        <v>79</v>
      </c>
      <c r="D11" s="9">
        <v>182600</v>
      </c>
      <c r="E11" s="9">
        <v>166840</v>
      </c>
      <c r="F11" s="9">
        <v>127600</v>
      </c>
      <c r="G11" s="9">
        <v>477040</v>
      </c>
      <c r="H11"/>
      <c r="I11"/>
      <c r="J11"/>
      <c r="K11"/>
    </row>
    <row r="12" spans="1:11" ht="13.5" customHeight="1" x14ac:dyDescent="0.25">
      <c r="A12" s="1" t="s">
        <v>63</v>
      </c>
      <c r="B12" s="1" t="s">
        <v>27</v>
      </c>
      <c r="C12" s="1" t="s">
        <v>81</v>
      </c>
      <c r="D12" s="9">
        <v>30360</v>
      </c>
      <c r="E12" s="9">
        <v>29100</v>
      </c>
      <c r="F12" s="9">
        <v>30070</v>
      </c>
      <c r="G12" s="9">
        <v>89530</v>
      </c>
      <c r="H12"/>
      <c r="I12"/>
      <c r="J12"/>
      <c r="K12"/>
    </row>
    <row r="13" spans="1:11" ht="13.5" customHeight="1" x14ac:dyDescent="0.25">
      <c r="A13" s="1" t="s">
        <v>63</v>
      </c>
      <c r="B13" s="1" t="s">
        <v>32</v>
      </c>
      <c r="C13" s="1" t="s">
        <v>85</v>
      </c>
      <c r="D13" s="9">
        <v>50160</v>
      </c>
      <c r="E13" s="9">
        <v>34920</v>
      </c>
      <c r="F13" s="9">
        <v>29060</v>
      </c>
      <c r="G13" s="9">
        <v>114140</v>
      </c>
      <c r="H13"/>
      <c r="I13"/>
      <c r="J13"/>
      <c r="K13"/>
    </row>
    <row r="14" spans="1:11" ht="13.5" customHeight="1" x14ac:dyDescent="0.25">
      <c r="A14" s="1" t="s">
        <v>63</v>
      </c>
      <c r="B14" s="1" t="s">
        <v>28</v>
      </c>
      <c r="C14" s="1" t="s">
        <v>97</v>
      </c>
      <c r="D14" s="9">
        <v>2520</v>
      </c>
      <c r="E14" s="9">
        <v>2700</v>
      </c>
      <c r="F14" s="9">
        <v>1860</v>
      </c>
      <c r="G14" s="9">
        <v>7080</v>
      </c>
      <c r="H14"/>
      <c r="I14"/>
      <c r="J14"/>
      <c r="K14"/>
    </row>
    <row r="15" spans="1:11" ht="13.5" customHeight="1" x14ac:dyDescent="0.25">
      <c r="A15" s="1" t="s">
        <v>63</v>
      </c>
      <c r="B15" s="1" t="s">
        <v>29</v>
      </c>
      <c r="C15" s="1" t="s">
        <v>179</v>
      </c>
      <c r="D15" s="9">
        <v>12780</v>
      </c>
      <c r="E15" s="9">
        <v>12425</v>
      </c>
      <c r="F15" s="9">
        <v>12620</v>
      </c>
      <c r="G15" s="9">
        <v>37825</v>
      </c>
      <c r="H15"/>
      <c r="I15"/>
      <c r="J15"/>
      <c r="K15"/>
    </row>
    <row r="16" spans="1:11" ht="13.5" customHeight="1" x14ac:dyDescent="0.25">
      <c r="A16" s="1" t="s">
        <v>63</v>
      </c>
      <c r="B16" s="1" t="s">
        <v>30</v>
      </c>
      <c r="C16" s="1" t="s">
        <v>17</v>
      </c>
      <c r="D16" s="9">
        <v>5550</v>
      </c>
      <c r="E16" s="9">
        <v>6580</v>
      </c>
      <c r="F16" s="9">
        <v>5120</v>
      </c>
      <c r="G16" s="9">
        <v>17250</v>
      </c>
      <c r="H16"/>
      <c r="I16"/>
      <c r="J16"/>
      <c r="K16"/>
    </row>
    <row r="17" spans="1:11" ht="13.5" customHeight="1" x14ac:dyDescent="0.25">
      <c r="A17" s="1" t="s">
        <v>63</v>
      </c>
      <c r="B17" s="1" t="s">
        <v>34</v>
      </c>
      <c r="C17" s="1" t="s">
        <v>101</v>
      </c>
      <c r="D17" s="9">
        <v>318</v>
      </c>
      <c r="E17" s="9">
        <v>145</v>
      </c>
      <c r="F17" s="9"/>
      <c r="G17" s="9">
        <v>463</v>
      </c>
      <c r="H17"/>
      <c r="I17"/>
      <c r="J17"/>
      <c r="K17"/>
    </row>
    <row r="18" spans="1:11" ht="13.5" customHeight="1" x14ac:dyDescent="0.25">
      <c r="A18" s="1" t="s">
        <v>63</v>
      </c>
      <c r="B18" s="1" t="s">
        <v>18</v>
      </c>
      <c r="C18" s="1" t="s">
        <v>194</v>
      </c>
      <c r="D18" s="9">
        <v>190</v>
      </c>
      <c r="E18" s="9"/>
      <c r="F18" s="9">
        <v>189</v>
      </c>
      <c r="G18" s="9">
        <v>379</v>
      </c>
      <c r="H18"/>
      <c r="I18"/>
      <c r="J18"/>
      <c r="K18"/>
    </row>
    <row r="19" spans="1:11" ht="13.5" customHeight="1" x14ac:dyDescent="0.25">
      <c r="A19" s="1" t="s">
        <v>63</v>
      </c>
      <c r="B19" s="1" t="s">
        <v>35</v>
      </c>
      <c r="C19" s="1" t="s">
        <v>188</v>
      </c>
      <c r="D19" s="9">
        <v>84</v>
      </c>
      <c r="E19" s="9">
        <v>556</v>
      </c>
      <c r="F19" s="9">
        <v>1940</v>
      </c>
      <c r="G19" s="9">
        <v>2580</v>
      </c>
      <c r="H19"/>
      <c r="I19"/>
      <c r="J19"/>
      <c r="K19"/>
    </row>
    <row r="20" spans="1:11" ht="13.5" customHeight="1" x14ac:dyDescent="0.25">
      <c r="A20" s="1" t="s">
        <v>63</v>
      </c>
      <c r="B20" s="1" t="s">
        <v>31</v>
      </c>
      <c r="C20" s="1" t="s">
        <v>90</v>
      </c>
      <c r="D20" s="9">
        <v>545</v>
      </c>
      <c r="E20" s="9">
        <v>856</v>
      </c>
      <c r="F20" s="9">
        <v>253</v>
      </c>
      <c r="G20" s="9">
        <v>1654</v>
      </c>
      <c r="H20"/>
      <c r="I20"/>
      <c r="J20"/>
      <c r="K20"/>
    </row>
    <row r="21" spans="1:11" ht="13.5" customHeight="1" x14ac:dyDescent="0.25">
      <c r="A21" s="1" t="s">
        <v>63</v>
      </c>
      <c r="B21" s="1" t="s">
        <v>37</v>
      </c>
      <c r="C21" s="1" t="s">
        <v>19</v>
      </c>
      <c r="D21" s="9">
        <v>3720</v>
      </c>
      <c r="E21" s="9">
        <v>5631</v>
      </c>
      <c r="F21" s="9">
        <v>5846</v>
      </c>
      <c r="G21" s="9">
        <v>15197</v>
      </c>
      <c r="H21"/>
      <c r="I21"/>
      <c r="J21"/>
      <c r="K21"/>
    </row>
    <row r="22" spans="1:11" ht="13.5" customHeight="1" x14ac:dyDescent="0.25">
      <c r="A22" s="1" t="s">
        <v>63</v>
      </c>
      <c r="B22" s="1" t="s">
        <v>38</v>
      </c>
      <c r="C22" s="1" t="s">
        <v>100</v>
      </c>
      <c r="D22" s="9">
        <v>520</v>
      </c>
      <c r="E22" s="9"/>
      <c r="F22" s="9">
        <v>460</v>
      </c>
      <c r="G22" s="9">
        <v>980</v>
      </c>
      <c r="H22"/>
      <c r="I22"/>
      <c r="J22"/>
      <c r="K22"/>
    </row>
    <row r="23" spans="1:11" ht="13.5" customHeight="1" x14ac:dyDescent="0.25">
      <c r="A23" s="1" t="s">
        <v>63</v>
      </c>
      <c r="B23" s="1" t="s">
        <v>33</v>
      </c>
      <c r="C23" s="1" t="s">
        <v>196</v>
      </c>
      <c r="D23" s="9">
        <v>830</v>
      </c>
      <c r="E23" s="9">
        <v>640</v>
      </c>
      <c r="F23" s="9">
        <v>700</v>
      </c>
      <c r="G23" s="9">
        <v>2170</v>
      </c>
      <c r="H23"/>
      <c r="I23"/>
      <c r="J23"/>
      <c r="K23"/>
    </row>
    <row r="24" spans="1:11" ht="13.5" customHeight="1" x14ac:dyDescent="0.25">
      <c r="A24" s="1" t="s">
        <v>63</v>
      </c>
      <c r="B24" s="1" t="s">
        <v>11</v>
      </c>
      <c r="C24" s="1" t="s">
        <v>7</v>
      </c>
      <c r="D24" s="9">
        <v>49640</v>
      </c>
      <c r="E24" s="9">
        <v>44920</v>
      </c>
      <c r="F24" s="9">
        <v>51980</v>
      </c>
      <c r="G24" s="9">
        <v>146540</v>
      </c>
      <c r="H24"/>
      <c r="I24"/>
      <c r="J24"/>
      <c r="K24"/>
    </row>
    <row r="25" spans="1:11" ht="13.5" customHeight="1" x14ac:dyDescent="0.25">
      <c r="A25" s="1" t="s">
        <v>63</v>
      </c>
      <c r="B25" s="1" t="s">
        <v>10</v>
      </c>
      <c r="C25" s="1" t="s">
        <v>116</v>
      </c>
      <c r="D25" s="9">
        <v>209880</v>
      </c>
      <c r="E25" s="9">
        <v>216800</v>
      </c>
      <c r="F25" s="9">
        <v>216280</v>
      </c>
      <c r="G25" s="9">
        <v>642960</v>
      </c>
      <c r="H25"/>
      <c r="I25"/>
      <c r="J25"/>
      <c r="K25"/>
    </row>
    <row r="26" spans="1:11" ht="13.5" customHeight="1" x14ac:dyDescent="0.25">
      <c r="A26" s="1" t="s">
        <v>63</v>
      </c>
      <c r="B26" s="1" t="s">
        <v>53</v>
      </c>
      <c r="C26" s="1" t="s">
        <v>189</v>
      </c>
      <c r="D26" s="9">
        <v>640</v>
      </c>
      <c r="E26" s="9">
        <v>410</v>
      </c>
      <c r="F26" s="9">
        <v>840</v>
      </c>
      <c r="G26" s="9">
        <v>1890</v>
      </c>
      <c r="H26"/>
      <c r="I26"/>
      <c r="J26"/>
      <c r="K26"/>
    </row>
    <row r="27" spans="1:11" ht="13.5" customHeight="1" x14ac:dyDescent="0.25">
      <c r="A27" s="1" t="s">
        <v>63</v>
      </c>
      <c r="B27" s="1" t="s">
        <v>55</v>
      </c>
      <c r="C27" s="1" t="s">
        <v>98</v>
      </c>
      <c r="D27" s="9">
        <v>9400</v>
      </c>
      <c r="E27" s="9">
        <v>12860</v>
      </c>
      <c r="F27" s="9"/>
      <c r="G27" s="9">
        <v>22260</v>
      </c>
      <c r="H27"/>
      <c r="I27"/>
      <c r="J27"/>
      <c r="K27"/>
    </row>
    <row r="28" spans="1:11" ht="13.5" customHeight="1" x14ac:dyDescent="0.25">
      <c r="A28" s="1" t="s">
        <v>63</v>
      </c>
      <c r="B28" s="1" t="s">
        <v>64</v>
      </c>
      <c r="C28" s="1" t="s">
        <v>65</v>
      </c>
      <c r="D28" s="9">
        <v>15280</v>
      </c>
      <c r="E28" s="9">
        <v>15800</v>
      </c>
      <c r="F28" s="9">
        <v>11580</v>
      </c>
      <c r="G28" s="9">
        <v>42660</v>
      </c>
      <c r="H28"/>
      <c r="I28"/>
      <c r="J28"/>
      <c r="K28"/>
    </row>
    <row r="29" spans="1:11" ht="13.5" customHeight="1" x14ac:dyDescent="0.25">
      <c r="A29" s="1" t="s">
        <v>63</v>
      </c>
      <c r="B29" s="1" t="s">
        <v>39</v>
      </c>
      <c r="C29" s="1" t="s">
        <v>580</v>
      </c>
      <c r="D29" s="9"/>
      <c r="E29" s="9">
        <v>2900</v>
      </c>
      <c r="F29" s="9"/>
      <c r="G29" s="9">
        <v>2900</v>
      </c>
      <c r="H29"/>
      <c r="I29"/>
      <c r="J29"/>
      <c r="K29"/>
    </row>
    <row r="30" spans="1:11" ht="13.5" customHeight="1" x14ac:dyDescent="0.25">
      <c r="A30" s="1" t="s">
        <v>63</v>
      </c>
      <c r="B30" s="1" t="s">
        <v>36</v>
      </c>
      <c r="C30" s="1" t="s">
        <v>1199</v>
      </c>
      <c r="D30" s="9"/>
      <c r="E30" s="9"/>
      <c r="F30" s="9">
        <v>133</v>
      </c>
      <c r="G30" s="9">
        <v>133</v>
      </c>
      <c r="H30"/>
      <c r="I30"/>
      <c r="J30"/>
      <c r="K30"/>
    </row>
    <row r="31" spans="1:11" ht="13.5" customHeight="1" x14ac:dyDescent="0.25">
      <c r="A31" s="1" t="s">
        <v>62</v>
      </c>
      <c r="B31" s="1" t="s">
        <v>13</v>
      </c>
      <c r="C31" s="1" t="s">
        <v>171</v>
      </c>
      <c r="D31" s="9">
        <v>700280</v>
      </c>
      <c r="E31" s="9">
        <v>622180</v>
      </c>
      <c r="F31" s="9">
        <v>603420</v>
      </c>
      <c r="G31" s="9">
        <v>1925880</v>
      </c>
      <c r="H31"/>
      <c r="I31"/>
      <c r="J31"/>
      <c r="K31"/>
    </row>
    <row r="32" spans="1:11" ht="13.5" customHeight="1" x14ac:dyDescent="0.25">
      <c r="A32" s="1" t="s">
        <v>22</v>
      </c>
      <c r="C32" s="1"/>
      <c r="D32" s="9">
        <v>2191917</v>
      </c>
      <c r="E32" s="9">
        <v>2014483</v>
      </c>
      <c r="F32" s="9">
        <v>2032191</v>
      </c>
      <c r="G32" s="9">
        <v>6238591</v>
      </c>
      <c r="H32"/>
      <c r="I32"/>
      <c r="J32"/>
      <c r="K32"/>
    </row>
    <row r="33" spans="1:11" ht="13.5" customHeight="1" x14ac:dyDescent="0.25">
      <c r="A33"/>
      <c r="B33"/>
      <c r="C33"/>
      <c r="D33"/>
      <c r="E33"/>
      <c r="F33"/>
      <c r="G33"/>
      <c r="H33"/>
      <c r="I33"/>
    </row>
    <row r="34" spans="1:11" ht="13.5" customHeight="1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3.5" customHeight="1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3.5" customHeight="1" x14ac:dyDescent="0.25">
      <c r="A36"/>
      <c r="B36"/>
      <c r="C36"/>
      <c r="D36"/>
      <c r="E36"/>
      <c r="F36"/>
      <c r="G36"/>
      <c r="H36"/>
      <c r="I36"/>
      <c r="J36"/>
      <c r="K36"/>
    </row>
    <row r="37" spans="1:11" ht="13.5" customHeight="1" x14ac:dyDescent="0.25">
      <c r="A37" s="16" t="s">
        <v>95</v>
      </c>
      <c r="B37" s="17"/>
      <c r="C37" s="17"/>
      <c r="D37" s="18">
        <f>SUMIF($A$5:$A$31,"RD",D$5:D$31)/(SUMIF($A$5:$A$31,"RD",D$5:D$31)+SUMIF($A$5:$A$31,"INDIFFERENZIATO",D$5:D$31))</f>
        <v>0.68051709987193854</v>
      </c>
      <c r="E37" s="18">
        <f>SUMIF($A$5:$A$31,"RD",E$5:E$31)/(SUMIF($A$5:$A$31,"RD",E$5:E$31)+SUMIF($A$5:$A$31,"INDIFFERENZIATO",E$5:E$31))</f>
        <v>0.69114656217004566</v>
      </c>
      <c r="F37" s="18">
        <f>SUMIF($A$5:$A$31,"RD",F$5:F$31)/(SUMIF($A$5:$A$31,"RD",F$5:F$31)+SUMIF($A$5:$A$31,"INDIFFERENZIATO",F$5:F$31))</f>
        <v>0.70306924890426148</v>
      </c>
      <c r="G37" s="18">
        <f>SUMIF($A$5:$A$31,"RD",G$5:G$31)/(SUMIF($A$5:$A$31,"RD",G$5:G$31)+SUMIF($A$5:$A$31,"INDIFFERENZIATO",G$5:G$31))</f>
        <v>0.69129567878387921</v>
      </c>
      <c r="H37"/>
      <c r="I37"/>
      <c r="J37"/>
      <c r="K37"/>
    </row>
    <row r="38" spans="1:11" s="20" customFormat="1" ht="13.5" customHeight="1" x14ac:dyDescent="0.25">
      <c r="A38" s="19" t="s">
        <v>96</v>
      </c>
      <c r="D38" s="21"/>
      <c r="E38" s="21"/>
      <c r="F38"/>
      <c r="G38"/>
      <c r="H38"/>
      <c r="I38"/>
      <c r="J38"/>
      <c r="K38"/>
    </row>
    <row r="39" spans="1:11" s="20" customFormat="1" ht="13.5" customHeight="1" x14ac:dyDescent="0.25">
      <c r="D39" s="21"/>
      <c r="E39" s="14"/>
      <c r="F39"/>
      <c r="G39"/>
      <c r="H39"/>
      <c r="I39"/>
      <c r="J39"/>
      <c r="K39"/>
    </row>
    <row r="40" spans="1:11" s="20" customFormat="1" ht="13.5" customHeight="1" x14ac:dyDescent="0.25">
      <c r="D40" s="21"/>
      <c r="E40" s="14"/>
      <c r="F40"/>
      <c r="G40"/>
      <c r="H40"/>
      <c r="I40"/>
    </row>
    <row r="41" spans="1:11" s="20" customFormat="1" ht="13.5" customHeight="1" x14ac:dyDescent="0.25">
      <c r="D41" s="21"/>
      <c r="E41" s="14"/>
      <c r="F41"/>
      <c r="G41"/>
      <c r="H41"/>
      <c r="I41"/>
    </row>
    <row r="42" spans="1:11" s="20" customFormat="1" ht="13.5" customHeight="1" x14ac:dyDescent="0.25">
      <c r="D42" s="21"/>
      <c r="E42" s="14"/>
      <c r="F42" s="14"/>
    </row>
    <row r="43" spans="1:11" s="20" customFormat="1" ht="13.5" customHeight="1" x14ac:dyDescent="0.2">
      <c r="D43" s="21"/>
      <c r="E43" s="21"/>
      <c r="F43" s="21"/>
    </row>
    <row r="44" spans="1:11" s="20" customFormat="1" ht="13.5" customHeight="1" x14ac:dyDescent="0.2">
      <c r="D44" s="21"/>
      <c r="E44" s="21"/>
      <c r="F44" s="21"/>
    </row>
    <row r="45" spans="1:11" s="20" customFormat="1" ht="13.5" customHeight="1" x14ac:dyDescent="0.2">
      <c r="D45" s="21"/>
      <c r="E45" s="21"/>
      <c r="F45" s="21"/>
    </row>
    <row r="46" spans="1:11" s="20" customFormat="1" ht="13.5" customHeight="1" x14ac:dyDescent="0.2">
      <c r="D46" s="21"/>
      <c r="E46" s="21"/>
      <c r="F46" s="21"/>
    </row>
    <row r="47" spans="1:11" s="20" customFormat="1" ht="13.5" customHeight="1" x14ac:dyDescent="0.2">
      <c r="D47" s="21"/>
      <c r="E47" s="21"/>
      <c r="F47" s="21"/>
    </row>
    <row r="48" spans="1:11" s="20" customFormat="1" ht="13.5" customHeight="1" x14ac:dyDescent="0.2">
      <c r="D48" s="21"/>
      <c r="E48" s="21"/>
      <c r="F48" s="21"/>
    </row>
    <row r="49" spans="1:6" s="20" customFormat="1" ht="13.5" customHeight="1" x14ac:dyDescent="0.2">
      <c r="A49" s="22" t="s">
        <v>23</v>
      </c>
      <c r="B49" s="23">
        <f>SUM(MOVIMENTI!$J:$J)-GETPIVOTDATA("Peso",$A$3)</f>
        <v>0</v>
      </c>
      <c r="D49" s="21"/>
      <c r="E49" s="21"/>
      <c r="F49" s="21"/>
    </row>
    <row r="50" spans="1:6" ht="13.5" customHeight="1" x14ac:dyDescent="0.25">
      <c r="A50"/>
      <c r="B50"/>
      <c r="C50"/>
      <c r="D50" s="14"/>
      <c r="E50" s="14"/>
    </row>
    <row r="51" spans="1:6" ht="13.5" customHeight="1" x14ac:dyDescent="0.25">
      <c r="A51"/>
      <c r="B51"/>
      <c r="C51"/>
      <c r="D51" s="14"/>
      <c r="E51" s="14"/>
    </row>
    <row r="52" spans="1:6" x14ac:dyDescent="0.25">
      <c r="A52"/>
      <c r="B52"/>
      <c r="C52"/>
      <c r="D52" s="14"/>
      <c r="E52" s="14"/>
    </row>
    <row r="53" spans="1:6" x14ac:dyDescent="0.25">
      <c r="C53" s="14"/>
      <c r="D53" s="14"/>
      <c r="E53" s="14"/>
    </row>
    <row r="54" spans="1:6" x14ac:dyDescent="0.25">
      <c r="C54"/>
      <c r="D54" s="14"/>
      <c r="E54" s="14"/>
    </row>
    <row r="55" spans="1:6" x14ac:dyDescent="0.25">
      <c r="C55" s="14"/>
      <c r="D55" s="14"/>
      <c r="E55" s="14"/>
    </row>
    <row r="56" spans="1:6" x14ac:dyDescent="0.25">
      <c r="D56" s="14"/>
      <c r="E56" s="14"/>
    </row>
    <row r="57" spans="1:6" x14ac:dyDescent="0.25">
      <c r="D57" s="14"/>
      <c r="E57" s="14"/>
    </row>
    <row r="58" spans="1:6" x14ac:dyDescent="0.25">
      <c r="E58" s="14"/>
    </row>
  </sheetData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M1057"/>
  <sheetViews>
    <sheetView showGridLines="0" zoomScale="85" zoomScaleNormal="85" workbookViewId="0">
      <pane ySplit="1" topLeftCell="A1029" activePane="bottomLeft" state="frozen"/>
      <selection pane="bottomLeft" activeCell="A1057" sqref="A1057"/>
    </sheetView>
  </sheetViews>
  <sheetFormatPr defaultRowHeight="15" customHeight="1" x14ac:dyDescent="0.25"/>
  <cols>
    <col min="1" max="1" width="12.85546875" customWidth="1"/>
    <col min="2" max="2" width="12" bestFit="1" customWidth="1"/>
    <col min="3" max="3" width="41.5703125" customWidth="1"/>
    <col min="4" max="4" width="9.7109375" bestFit="1" customWidth="1"/>
    <col min="5" max="5" width="18.7109375" customWidth="1"/>
    <col min="6" max="6" width="17.28515625" customWidth="1"/>
    <col min="7" max="7" width="13.85546875" customWidth="1"/>
    <col min="8" max="8" width="36.42578125" bestFit="1" customWidth="1"/>
    <col min="9" max="9" width="15.5703125" bestFit="1" customWidth="1"/>
    <col min="10" max="10" width="11.28515625" bestFit="1" customWidth="1"/>
    <col min="11" max="11" width="15" customWidth="1"/>
    <col min="12" max="12" width="11.5703125" bestFit="1" customWidth="1"/>
    <col min="13" max="13" width="19" customWidth="1"/>
  </cols>
  <sheetData>
    <row r="1" spans="1:13" ht="15" customHeight="1" x14ac:dyDescent="0.25">
      <c r="A1" s="15" t="s">
        <v>0</v>
      </c>
      <c r="B1" s="15" t="s">
        <v>66</v>
      </c>
      <c r="C1" s="15" t="s">
        <v>1</v>
      </c>
      <c r="D1" s="15" t="s">
        <v>4</v>
      </c>
      <c r="E1" s="15" t="s">
        <v>67</v>
      </c>
      <c r="F1" s="15" t="s">
        <v>3</v>
      </c>
      <c r="G1" s="15" t="s">
        <v>2</v>
      </c>
      <c r="H1" s="15" t="s">
        <v>68</v>
      </c>
      <c r="I1" s="15" t="s">
        <v>69</v>
      </c>
      <c r="J1" s="15" t="s">
        <v>70</v>
      </c>
      <c r="K1" s="15" t="s">
        <v>5</v>
      </c>
      <c r="L1" s="15" t="s">
        <v>21</v>
      </c>
      <c r="M1" s="15" t="s">
        <v>56</v>
      </c>
    </row>
    <row r="2" spans="1:13" ht="15" customHeight="1" x14ac:dyDescent="0.25">
      <c r="A2" s="49">
        <v>45293</v>
      </c>
      <c r="B2" s="50" t="s">
        <v>6</v>
      </c>
      <c r="C2" s="50" t="s">
        <v>6</v>
      </c>
      <c r="D2" s="50" t="s">
        <v>13</v>
      </c>
      <c r="E2" s="50" t="s">
        <v>171</v>
      </c>
      <c r="F2" s="50" t="s">
        <v>71</v>
      </c>
      <c r="G2" s="50" t="s">
        <v>76</v>
      </c>
      <c r="H2" s="50" t="s">
        <v>172</v>
      </c>
      <c r="I2" s="50" t="s">
        <v>77</v>
      </c>
      <c r="J2" s="51">
        <v>7460</v>
      </c>
      <c r="K2" s="50" t="s">
        <v>213</v>
      </c>
      <c r="L2" s="50" t="s">
        <v>20</v>
      </c>
      <c r="M2" s="52" t="str">
        <f>VLOOKUP(D2,CATEGORIE!$A:$B,2,0)</f>
        <v>INDIFFERENZIATO</v>
      </c>
    </row>
    <row r="3" spans="1:13" ht="15" customHeight="1" x14ac:dyDescent="0.25">
      <c r="A3" s="49">
        <v>45293</v>
      </c>
      <c r="B3" s="50" t="s">
        <v>6</v>
      </c>
      <c r="C3" s="50" t="s">
        <v>6</v>
      </c>
      <c r="D3" s="50" t="s">
        <v>13</v>
      </c>
      <c r="E3" s="50" t="s">
        <v>171</v>
      </c>
      <c r="F3" s="50" t="s">
        <v>9</v>
      </c>
      <c r="G3" s="50" t="s">
        <v>76</v>
      </c>
      <c r="H3" s="50" t="s">
        <v>172</v>
      </c>
      <c r="I3" s="50" t="s">
        <v>77</v>
      </c>
      <c r="J3" s="51">
        <v>16780</v>
      </c>
      <c r="K3" s="50" t="s">
        <v>214</v>
      </c>
      <c r="L3" s="50" t="s">
        <v>20</v>
      </c>
      <c r="M3" s="52" t="str">
        <f>VLOOKUP(D3,CATEGORIE!$A:$B,2,0)</f>
        <v>INDIFFERENZIATO</v>
      </c>
    </row>
    <row r="4" spans="1:13" ht="15" customHeight="1" x14ac:dyDescent="0.25">
      <c r="A4" s="49">
        <v>45293</v>
      </c>
      <c r="B4" s="50" t="s">
        <v>6</v>
      </c>
      <c r="C4" s="50" t="s">
        <v>6</v>
      </c>
      <c r="D4" s="50" t="s">
        <v>13</v>
      </c>
      <c r="E4" s="50" t="s">
        <v>171</v>
      </c>
      <c r="F4" s="50" t="s">
        <v>9</v>
      </c>
      <c r="G4" s="50" t="s">
        <v>76</v>
      </c>
      <c r="H4" s="50" t="s">
        <v>172</v>
      </c>
      <c r="I4" s="50" t="s">
        <v>77</v>
      </c>
      <c r="J4" s="51">
        <v>9940</v>
      </c>
      <c r="K4" s="50" t="s">
        <v>215</v>
      </c>
      <c r="L4" s="50" t="s">
        <v>20</v>
      </c>
      <c r="M4" s="52" t="str">
        <f>VLOOKUP(D4,CATEGORIE!$A:$B,2,0)</f>
        <v>INDIFFERENZIATO</v>
      </c>
    </row>
    <row r="5" spans="1:13" ht="15" customHeight="1" x14ac:dyDescent="0.25">
      <c r="A5" s="49">
        <v>45293</v>
      </c>
      <c r="B5" s="50" t="s">
        <v>6</v>
      </c>
      <c r="C5" s="50" t="s">
        <v>6</v>
      </c>
      <c r="D5" s="50" t="s">
        <v>15</v>
      </c>
      <c r="E5" s="50" t="s">
        <v>8</v>
      </c>
      <c r="F5" s="50" t="s">
        <v>9</v>
      </c>
      <c r="G5" s="50" t="s">
        <v>71</v>
      </c>
      <c r="H5" s="50" t="s">
        <v>216</v>
      </c>
      <c r="I5" s="50" t="s">
        <v>72</v>
      </c>
      <c r="J5" s="51">
        <v>15320</v>
      </c>
      <c r="K5" s="50" t="s">
        <v>217</v>
      </c>
      <c r="L5" s="50" t="s">
        <v>20</v>
      </c>
      <c r="M5" s="52" t="str">
        <f>VLOOKUP(D5,CATEGORIE!$A:$B,2,0)</f>
        <v>RD</v>
      </c>
    </row>
    <row r="6" spans="1:13" ht="15" customHeight="1" x14ac:dyDescent="0.25">
      <c r="A6" s="49">
        <v>45293</v>
      </c>
      <c r="B6" s="50" t="s">
        <v>6</v>
      </c>
      <c r="C6" s="50" t="s">
        <v>186</v>
      </c>
      <c r="D6" s="50" t="s">
        <v>26</v>
      </c>
      <c r="E6" s="50" t="s">
        <v>79</v>
      </c>
      <c r="F6" s="50" t="s">
        <v>80</v>
      </c>
      <c r="G6" s="50" t="s">
        <v>80</v>
      </c>
      <c r="H6" s="50" t="s">
        <v>174</v>
      </c>
      <c r="I6" s="50" t="s">
        <v>72</v>
      </c>
      <c r="J6" s="51">
        <v>9640</v>
      </c>
      <c r="K6" s="50" t="s">
        <v>218</v>
      </c>
      <c r="L6" s="50" t="s">
        <v>78</v>
      </c>
      <c r="M6" s="52" t="str">
        <f>VLOOKUP(D6,CATEGORIE!$A:$B,2,0)</f>
        <v>RD</v>
      </c>
    </row>
    <row r="7" spans="1:13" ht="15" customHeight="1" x14ac:dyDescent="0.25">
      <c r="A7" s="49">
        <v>45293</v>
      </c>
      <c r="B7" s="50" t="s">
        <v>6</v>
      </c>
      <c r="C7" s="50" t="s">
        <v>6</v>
      </c>
      <c r="D7" s="50" t="s">
        <v>16</v>
      </c>
      <c r="E7" s="50" t="s">
        <v>185</v>
      </c>
      <c r="F7" s="50" t="s">
        <v>9</v>
      </c>
      <c r="G7" s="50" t="s">
        <v>71</v>
      </c>
      <c r="H7" s="50" t="s">
        <v>166</v>
      </c>
      <c r="I7" s="50" t="s">
        <v>72</v>
      </c>
      <c r="J7" s="51">
        <v>5200</v>
      </c>
      <c r="K7" s="50" t="s">
        <v>219</v>
      </c>
      <c r="L7" s="50" t="s">
        <v>20</v>
      </c>
      <c r="M7" s="52" t="str">
        <f>VLOOKUP(D7,CATEGORIE!$A:$B,2,0)</f>
        <v>RD</v>
      </c>
    </row>
    <row r="8" spans="1:13" ht="15" customHeight="1" x14ac:dyDescent="0.25">
      <c r="A8" s="49">
        <v>45293</v>
      </c>
      <c r="B8" s="50" t="s">
        <v>6</v>
      </c>
      <c r="C8" s="50" t="s">
        <v>6</v>
      </c>
      <c r="D8" s="50" t="s">
        <v>25</v>
      </c>
      <c r="E8" s="50" t="s">
        <v>197</v>
      </c>
      <c r="F8" s="50" t="s">
        <v>71</v>
      </c>
      <c r="G8" s="50" t="s">
        <v>220</v>
      </c>
      <c r="H8" s="50" t="s">
        <v>168</v>
      </c>
      <c r="I8" s="50" t="s">
        <v>72</v>
      </c>
      <c r="J8" s="51">
        <v>2280</v>
      </c>
      <c r="K8" s="50" t="s">
        <v>221</v>
      </c>
      <c r="L8" s="50" t="s">
        <v>78</v>
      </c>
      <c r="M8" s="52" t="str">
        <f>VLOOKUP(D8,CATEGORIE!$A:$B,2,0)</f>
        <v>RD</v>
      </c>
    </row>
    <row r="9" spans="1:13" ht="15" customHeight="1" x14ac:dyDescent="0.25">
      <c r="A9" s="49">
        <v>45293</v>
      </c>
      <c r="B9" s="50" t="s">
        <v>6</v>
      </c>
      <c r="C9" s="50" t="s">
        <v>6</v>
      </c>
      <c r="D9" s="50" t="s">
        <v>12</v>
      </c>
      <c r="E9" s="50" t="s">
        <v>73</v>
      </c>
      <c r="F9" s="50" t="s">
        <v>71</v>
      </c>
      <c r="G9" s="50" t="s">
        <v>74</v>
      </c>
      <c r="H9" s="50" t="s">
        <v>167</v>
      </c>
      <c r="I9" s="50" t="s">
        <v>72</v>
      </c>
      <c r="J9" s="51">
        <v>9340</v>
      </c>
      <c r="K9" s="50" t="s">
        <v>222</v>
      </c>
      <c r="L9" s="50" t="s">
        <v>20</v>
      </c>
      <c r="M9" s="52" t="str">
        <f>VLOOKUP(D9,CATEGORIE!$A:$B,2,0)</f>
        <v>RD</v>
      </c>
    </row>
    <row r="10" spans="1:13" ht="15" customHeight="1" x14ac:dyDescent="0.25">
      <c r="A10" s="49">
        <v>45293</v>
      </c>
      <c r="B10" s="50" t="s">
        <v>6</v>
      </c>
      <c r="C10" s="50" t="s">
        <v>6</v>
      </c>
      <c r="D10" s="50" t="s">
        <v>12</v>
      </c>
      <c r="E10" s="50" t="s">
        <v>73</v>
      </c>
      <c r="F10" s="50" t="s">
        <v>71</v>
      </c>
      <c r="G10" s="50" t="s">
        <v>74</v>
      </c>
      <c r="H10" s="50" t="s">
        <v>167</v>
      </c>
      <c r="I10" s="50" t="s">
        <v>72</v>
      </c>
      <c r="J10" s="51">
        <v>10840</v>
      </c>
      <c r="K10" s="50" t="s">
        <v>223</v>
      </c>
      <c r="L10" s="50" t="s">
        <v>20</v>
      </c>
      <c r="M10" s="52" t="str">
        <f>VLOOKUP(D10,CATEGORIE!$A:$B,2,0)</f>
        <v>RD</v>
      </c>
    </row>
    <row r="11" spans="1:13" ht="15" customHeight="1" x14ac:dyDescent="0.25">
      <c r="A11" s="49">
        <v>45293</v>
      </c>
      <c r="B11" s="50" t="s">
        <v>6</v>
      </c>
      <c r="C11" s="50" t="s">
        <v>6</v>
      </c>
      <c r="D11" s="50" t="s">
        <v>24</v>
      </c>
      <c r="E11" s="50" t="s">
        <v>187</v>
      </c>
      <c r="F11" s="50" t="s">
        <v>9</v>
      </c>
      <c r="G11" s="50" t="s">
        <v>220</v>
      </c>
      <c r="H11" s="50" t="s">
        <v>168</v>
      </c>
      <c r="I11" s="50" t="s">
        <v>72</v>
      </c>
      <c r="J11" s="51">
        <v>7420</v>
      </c>
      <c r="K11" s="50" t="s">
        <v>224</v>
      </c>
      <c r="L11" s="50" t="s">
        <v>20</v>
      </c>
      <c r="M11" s="52" t="str">
        <f>VLOOKUP(D11,CATEGORIE!$A:$B,2,0)</f>
        <v>RD</v>
      </c>
    </row>
    <row r="12" spans="1:13" ht="15" customHeight="1" x14ac:dyDescent="0.25">
      <c r="A12" s="49">
        <v>45294</v>
      </c>
      <c r="B12" s="50" t="s">
        <v>6</v>
      </c>
      <c r="C12" s="50" t="s">
        <v>6</v>
      </c>
      <c r="D12" s="50" t="s">
        <v>13</v>
      </c>
      <c r="E12" s="50" t="s">
        <v>171</v>
      </c>
      <c r="F12" s="50" t="s">
        <v>9</v>
      </c>
      <c r="G12" s="50" t="s">
        <v>76</v>
      </c>
      <c r="H12" s="50" t="s">
        <v>172</v>
      </c>
      <c r="I12" s="50" t="s">
        <v>77</v>
      </c>
      <c r="J12" s="51">
        <v>3140</v>
      </c>
      <c r="K12" s="50" t="s">
        <v>225</v>
      </c>
      <c r="L12" s="50" t="s">
        <v>20</v>
      </c>
      <c r="M12" s="52" t="str">
        <f>VLOOKUP(D12,CATEGORIE!$A:$B,2,0)</f>
        <v>INDIFFERENZIATO</v>
      </c>
    </row>
    <row r="13" spans="1:13" ht="15" customHeight="1" x14ac:dyDescent="0.25">
      <c r="A13" s="49">
        <v>45294</v>
      </c>
      <c r="B13" s="50" t="s">
        <v>6</v>
      </c>
      <c r="C13" s="50" t="s">
        <v>6</v>
      </c>
      <c r="D13" s="50" t="s">
        <v>13</v>
      </c>
      <c r="E13" s="50" t="s">
        <v>171</v>
      </c>
      <c r="F13" s="50" t="s">
        <v>9</v>
      </c>
      <c r="G13" s="50" t="s">
        <v>76</v>
      </c>
      <c r="H13" s="50" t="s">
        <v>172</v>
      </c>
      <c r="I13" s="50" t="s">
        <v>77</v>
      </c>
      <c r="J13" s="51">
        <v>15180</v>
      </c>
      <c r="K13" s="50" t="s">
        <v>226</v>
      </c>
      <c r="L13" s="50" t="s">
        <v>20</v>
      </c>
      <c r="M13" s="52" t="str">
        <f>VLOOKUP(D13,CATEGORIE!$A:$B,2,0)</f>
        <v>INDIFFERENZIATO</v>
      </c>
    </row>
    <row r="14" spans="1:13" ht="15" customHeight="1" x14ac:dyDescent="0.25">
      <c r="A14" s="49">
        <v>45294</v>
      </c>
      <c r="B14" s="50" t="s">
        <v>6</v>
      </c>
      <c r="C14" s="50" t="s">
        <v>6</v>
      </c>
      <c r="D14" s="50" t="s">
        <v>13</v>
      </c>
      <c r="E14" s="50" t="s">
        <v>171</v>
      </c>
      <c r="F14" s="50" t="s">
        <v>9</v>
      </c>
      <c r="G14" s="50" t="s">
        <v>76</v>
      </c>
      <c r="H14" s="50" t="s">
        <v>172</v>
      </c>
      <c r="I14" s="50" t="s">
        <v>77</v>
      </c>
      <c r="J14" s="51">
        <v>11640</v>
      </c>
      <c r="K14" s="50" t="s">
        <v>227</v>
      </c>
      <c r="L14" s="50" t="s">
        <v>20</v>
      </c>
      <c r="M14" s="52" t="str">
        <f>VLOOKUP(D14,CATEGORIE!$A:$B,2,0)</f>
        <v>INDIFFERENZIATO</v>
      </c>
    </row>
    <row r="15" spans="1:13" ht="15" customHeight="1" x14ac:dyDescent="0.25">
      <c r="A15" s="49">
        <v>45294</v>
      </c>
      <c r="B15" s="50" t="s">
        <v>6</v>
      </c>
      <c r="C15" s="50" t="s">
        <v>6</v>
      </c>
      <c r="D15" s="50" t="s">
        <v>13</v>
      </c>
      <c r="E15" s="50" t="s">
        <v>171</v>
      </c>
      <c r="F15" s="50" t="s">
        <v>9</v>
      </c>
      <c r="G15" s="50" t="s">
        <v>76</v>
      </c>
      <c r="H15" s="50" t="s">
        <v>172</v>
      </c>
      <c r="I15" s="50" t="s">
        <v>77</v>
      </c>
      <c r="J15" s="51">
        <v>5220</v>
      </c>
      <c r="K15" s="50" t="s">
        <v>228</v>
      </c>
      <c r="L15" s="50" t="s">
        <v>20</v>
      </c>
      <c r="M15" s="52" t="str">
        <f>VLOOKUP(D15,CATEGORIE!$A:$B,2,0)</f>
        <v>INDIFFERENZIATO</v>
      </c>
    </row>
    <row r="16" spans="1:13" ht="15" customHeight="1" x14ac:dyDescent="0.25">
      <c r="A16" s="49">
        <v>45294</v>
      </c>
      <c r="B16" s="50" t="s">
        <v>6</v>
      </c>
      <c r="C16" s="50" t="s">
        <v>186</v>
      </c>
      <c r="D16" s="50" t="s">
        <v>32</v>
      </c>
      <c r="E16" s="50" t="s">
        <v>85</v>
      </c>
      <c r="F16" s="50" t="s">
        <v>71</v>
      </c>
      <c r="G16" s="50" t="s">
        <v>86</v>
      </c>
      <c r="H16" s="50" t="s">
        <v>173</v>
      </c>
      <c r="I16" s="50" t="s">
        <v>72</v>
      </c>
      <c r="J16" s="51">
        <v>8500</v>
      </c>
      <c r="K16" s="50" t="s">
        <v>229</v>
      </c>
      <c r="L16" s="50" t="s">
        <v>78</v>
      </c>
      <c r="M16" s="52" t="str">
        <f>VLOOKUP(D16,CATEGORIE!$A:$B,2,0)</f>
        <v>RD</v>
      </c>
    </row>
    <row r="17" spans="1:13" ht="15" customHeight="1" x14ac:dyDescent="0.25">
      <c r="A17" s="49">
        <v>45294</v>
      </c>
      <c r="B17" s="50" t="s">
        <v>6</v>
      </c>
      <c r="C17" s="50" t="s">
        <v>186</v>
      </c>
      <c r="D17" s="50" t="s">
        <v>15</v>
      </c>
      <c r="E17" s="50" t="s">
        <v>8</v>
      </c>
      <c r="F17" s="50" t="s">
        <v>71</v>
      </c>
      <c r="G17" s="50" t="s">
        <v>71</v>
      </c>
      <c r="H17" s="50" t="s">
        <v>169</v>
      </c>
      <c r="I17" s="50" t="s">
        <v>72</v>
      </c>
      <c r="J17" s="51">
        <v>8540</v>
      </c>
      <c r="K17" s="50" t="s">
        <v>230</v>
      </c>
      <c r="L17" s="50" t="s">
        <v>20</v>
      </c>
      <c r="M17" s="52" t="str">
        <f>VLOOKUP(D17,CATEGORIE!$A:$B,2,0)</f>
        <v>RD</v>
      </c>
    </row>
    <row r="18" spans="1:13" ht="15" customHeight="1" x14ac:dyDescent="0.25">
      <c r="A18" s="49">
        <v>45294</v>
      </c>
      <c r="B18" s="50" t="s">
        <v>6</v>
      </c>
      <c r="C18" s="50" t="s">
        <v>6</v>
      </c>
      <c r="D18" s="50" t="s">
        <v>15</v>
      </c>
      <c r="E18" s="50" t="s">
        <v>8</v>
      </c>
      <c r="F18" s="50" t="s">
        <v>9</v>
      </c>
      <c r="G18" s="50" t="s">
        <v>71</v>
      </c>
      <c r="H18" s="50" t="s">
        <v>216</v>
      </c>
      <c r="I18" s="50" t="s">
        <v>72</v>
      </c>
      <c r="J18" s="51">
        <v>14460</v>
      </c>
      <c r="K18" s="50" t="s">
        <v>231</v>
      </c>
      <c r="L18" s="50" t="s">
        <v>20</v>
      </c>
      <c r="M18" s="52" t="str">
        <f>VLOOKUP(D18,CATEGORIE!$A:$B,2,0)</f>
        <v>RD</v>
      </c>
    </row>
    <row r="19" spans="1:13" ht="15" customHeight="1" x14ac:dyDescent="0.25">
      <c r="A19" s="49">
        <v>45294</v>
      </c>
      <c r="B19" s="50" t="s">
        <v>6</v>
      </c>
      <c r="C19" s="50" t="s">
        <v>6</v>
      </c>
      <c r="D19" s="50" t="s">
        <v>14</v>
      </c>
      <c r="E19" s="50" t="s">
        <v>170</v>
      </c>
      <c r="F19" s="50" t="s">
        <v>71</v>
      </c>
      <c r="G19" s="50" t="s">
        <v>71</v>
      </c>
      <c r="H19" s="50" t="s">
        <v>169</v>
      </c>
      <c r="I19" s="50" t="s">
        <v>72</v>
      </c>
      <c r="J19" s="51">
        <v>2500</v>
      </c>
      <c r="K19" s="50" t="s">
        <v>232</v>
      </c>
      <c r="L19" s="50" t="s">
        <v>20</v>
      </c>
      <c r="M19" s="52" t="str">
        <f>VLOOKUP(D19,CATEGORIE!$A:$B,2,0)</f>
        <v>RD</v>
      </c>
    </row>
    <row r="20" spans="1:13" ht="15" customHeight="1" x14ac:dyDescent="0.25">
      <c r="A20" s="49">
        <v>45294</v>
      </c>
      <c r="B20" s="50" t="s">
        <v>6</v>
      </c>
      <c r="C20" s="50" t="s">
        <v>6</v>
      </c>
      <c r="D20" s="50" t="s">
        <v>14</v>
      </c>
      <c r="E20" s="50" t="s">
        <v>170</v>
      </c>
      <c r="F20" s="50" t="s">
        <v>71</v>
      </c>
      <c r="G20" s="50" t="s">
        <v>71</v>
      </c>
      <c r="H20" s="50" t="s">
        <v>169</v>
      </c>
      <c r="I20" s="50" t="s">
        <v>72</v>
      </c>
      <c r="J20" s="51">
        <v>1140</v>
      </c>
      <c r="K20" s="50" t="s">
        <v>233</v>
      </c>
      <c r="L20" s="50" t="s">
        <v>20</v>
      </c>
      <c r="M20" s="52" t="str">
        <f>VLOOKUP(D20,CATEGORIE!$A:$B,2,0)</f>
        <v>RD</v>
      </c>
    </row>
    <row r="21" spans="1:13" ht="15" customHeight="1" x14ac:dyDescent="0.25">
      <c r="A21" s="49">
        <v>45294</v>
      </c>
      <c r="B21" s="50" t="s">
        <v>6</v>
      </c>
      <c r="C21" s="50" t="s">
        <v>6</v>
      </c>
      <c r="D21" s="50" t="s">
        <v>11</v>
      </c>
      <c r="E21" s="50" t="s">
        <v>7</v>
      </c>
      <c r="F21" s="50" t="s">
        <v>71</v>
      </c>
      <c r="G21" s="50" t="s">
        <v>71</v>
      </c>
      <c r="H21" s="50" t="s">
        <v>180</v>
      </c>
      <c r="I21" s="50" t="s">
        <v>84</v>
      </c>
      <c r="J21" s="51">
        <v>12220</v>
      </c>
      <c r="K21" s="50" t="s">
        <v>234</v>
      </c>
      <c r="L21" s="50" t="s">
        <v>20</v>
      </c>
      <c r="M21" s="52" t="str">
        <f>VLOOKUP(D21,CATEGORIE!$A:$B,2,0)</f>
        <v>RD</v>
      </c>
    </row>
    <row r="22" spans="1:13" ht="15" customHeight="1" x14ac:dyDescent="0.25">
      <c r="A22" s="49">
        <v>45294</v>
      </c>
      <c r="B22" s="50" t="s">
        <v>6</v>
      </c>
      <c r="C22" s="50" t="s">
        <v>6</v>
      </c>
      <c r="D22" s="50" t="s">
        <v>16</v>
      </c>
      <c r="E22" s="50" t="s">
        <v>185</v>
      </c>
      <c r="F22" s="50" t="s">
        <v>9</v>
      </c>
      <c r="G22" s="50" t="s">
        <v>71</v>
      </c>
      <c r="H22" s="50" t="s">
        <v>166</v>
      </c>
      <c r="I22" s="50" t="s">
        <v>72</v>
      </c>
      <c r="J22" s="51">
        <v>3680</v>
      </c>
      <c r="K22" s="50" t="s">
        <v>235</v>
      </c>
      <c r="L22" s="50" t="s">
        <v>20</v>
      </c>
      <c r="M22" s="52" t="str">
        <f>VLOOKUP(D22,CATEGORIE!$A:$B,2,0)</f>
        <v>RD</v>
      </c>
    </row>
    <row r="23" spans="1:13" ht="15" customHeight="1" x14ac:dyDescent="0.25">
      <c r="A23" s="49">
        <v>45294</v>
      </c>
      <c r="B23" s="50" t="s">
        <v>6</v>
      </c>
      <c r="C23" s="50" t="s">
        <v>6</v>
      </c>
      <c r="D23" s="50" t="s">
        <v>25</v>
      </c>
      <c r="E23" s="50" t="s">
        <v>197</v>
      </c>
      <c r="F23" s="50" t="s">
        <v>71</v>
      </c>
      <c r="G23" s="50" t="s">
        <v>220</v>
      </c>
      <c r="H23" s="50" t="s">
        <v>168</v>
      </c>
      <c r="I23" s="50" t="s">
        <v>72</v>
      </c>
      <c r="J23" s="51">
        <v>4620</v>
      </c>
      <c r="K23" s="50" t="s">
        <v>236</v>
      </c>
      <c r="L23" s="50" t="s">
        <v>78</v>
      </c>
      <c r="M23" s="52" t="str">
        <f>VLOOKUP(D23,CATEGORIE!$A:$B,2,0)</f>
        <v>RD</v>
      </c>
    </row>
    <row r="24" spans="1:13" ht="15" customHeight="1" x14ac:dyDescent="0.25">
      <c r="A24" s="49">
        <v>45294</v>
      </c>
      <c r="B24" s="50" t="s">
        <v>6</v>
      </c>
      <c r="C24" s="50" t="s">
        <v>6</v>
      </c>
      <c r="D24" s="50" t="s">
        <v>12</v>
      </c>
      <c r="E24" s="50" t="s">
        <v>73</v>
      </c>
      <c r="F24" s="50" t="s">
        <v>71</v>
      </c>
      <c r="G24" s="50" t="s">
        <v>74</v>
      </c>
      <c r="H24" s="50" t="s">
        <v>167</v>
      </c>
      <c r="I24" s="50" t="s">
        <v>72</v>
      </c>
      <c r="J24" s="51">
        <v>10320</v>
      </c>
      <c r="K24" s="50" t="s">
        <v>237</v>
      </c>
      <c r="L24" s="50" t="s">
        <v>20</v>
      </c>
      <c r="M24" s="52" t="str">
        <f>VLOOKUP(D24,CATEGORIE!$A:$B,2,0)</f>
        <v>RD</v>
      </c>
    </row>
    <row r="25" spans="1:13" ht="15" customHeight="1" x14ac:dyDescent="0.25">
      <c r="A25" s="49">
        <v>45294</v>
      </c>
      <c r="B25" s="50" t="s">
        <v>6</v>
      </c>
      <c r="C25" s="50" t="s">
        <v>186</v>
      </c>
      <c r="D25" s="50" t="s">
        <v>24</v>
      </c>
      <c r="E25" s="50" t="s">
        <v>187</v>
      </c>
      <c r="F25" s="50" t="s">
        <v>71</v>
      </c>
      <c r="G25" s="50" t="s">
        <v>220</v>
      </c>
      <c r="H25" s="50" t="s">
        <v>168</v>
      </c>
      <c r="I25" s="50" t="s">
        <v>72</v>
      </c>
      <c r="J25" s="51">
        <v>2780</v>
      </c>
      <c r="K25" s="50" t="s">
        <v>238</v>
      </c>
      <c r="L25" s="50" t="s">
        <v>78</v>
      </c>
      <c r="M25" s="52" t="str">
        <f>VLOOKUP(D25,CATEGORIE!$A:$B,2,0)</f>
        <v>RD</v>
      </c>
    </row>
    <row r="26" spans="1:13" ht="15" customHeight="1" x14ac:dyDescent="0.25">
      <c r="A26" s="49">
        <v>45294</v>
      </c>
      <c r="B26" s="50" t="s">
        <v>6</v>
      </c>
      <c r="C26" s="50" t="s">
        <v>6</v>
      </c>
      <c r="D26" s="50" t="s">
        <v>24</v>
      </c>
      <c r="E26" s="50" t="s">
        <v>187</v>
      </c>
      <c r="F26" s="50" t="s">
        <v>9</v>
      </c>
      <c r="G26" s="50" t="s">
        <v>220</v>
      </c>
      <c r="H26" s="50" t="s">
        <v>168</v>
      </c>
      <c r="I26" s="50" t="s">
        <v>72</v>
      </c>
      <c r="J26" s="51">
        <v>840</v>
      </c>
      <c r="K26" s="50" t="s">
        <v>239</v>
      </c>
      <c r="L26" s="50" t="s">
        <v>20</v>
      </c>
      <c r="M26" s="52" t="str">
        <f>VLOOKUP(D26,CATEGORIE!$A:$B,2,0)</f>
        <v>RD</v>
      </c>
    </row>
    <row r="27" spans="1:13" ht="15" customHeight="1" x14ac:dyDescent="0.25">
      <c r="A27" s="49">
        <v>45294</v>
      </c>
      <c r="B27" s="50" t="s">
        <v>6</v>
      </c>
      <c r="C27" s="50" t="s">
        <v>6</v>
      </c>
      <c r="D27" s="50" t="s">
        <v>24</v>
      </c>
      <c r="E27" s="50" t="s">
        <v>187</v>
      </c>
      <c r="F27" s="50" t="s">
        <v>9</v>
      </c>
      <c r="G27" s="50" t="s">
        <v>220</v>
      </c>
      <c r="H27" s="50" t="s">
        <v>168</v>
      </c>
      <c r="I27" s="50" t="s">
        <v>72</v>
      </c>
      <c r="J27" s="51">
        <v>9220</v>
      </c>
      <c r="K27" s="50" t="s">
        <v>240</v>
      </c>
      <c r="L27" s="50" t="s">
        <v>20</v>
      </c>
      <c r="M27" s="52" t="str">
        <f>VLOOKUP(D27,CATEGORIE!$A:$B,2,0)</f>
        <v>RD</v>
      </c>
    </row>
    <row r="28" spans="1:13" ht="15" customHeight="1" x14ac:dyDescent="0.25">
      <c r="A28" s="49">
        <v>45295</v>
      </c>
      <c r="B28" s="50" t="s">
        <v>6</v>
      </c>
      <c r="C28" s="50" t="s">
        <v>186</v>
      </c>
      <c r="D28" s="50" t="s">
        <v>34</v>
      </c>
      <c r="E28" s="50" t="s">
        <v>101</v>
      </c>
      <c r="F28" s="50" t="s">
        <v>207</v>
      </c>
      <c r="G28" s="50" t="s">
        <v>241</v>
      </c>
      <c r="H28" s="50" t="s">
        <v>242</v>
      </c>
      <c r="I28" s="50" t="s">
        <v>72</v>
      </c>
      <c r="J28" s="51">
        <v>158</v>
      </c>
      <c r="K28" s="50" t="s">
        <v>243</v>
      </c>
      <c r="L28" s="50" t="s">
        <v>78</v>
      </c>
      <c r="M28" s="52" t="str">
        <f>VLOOKUP(D28,CATEGORIE!$A:$B,2,0)</f>
        <v>RD</v>
      </c>
    </row>
    <row r="29" spans="1:13" ht="15" customHeight="1" x14ac:dyDescent="0.25">
      <c r="A29" s="49">
        <v>45295</v>
      </c>
      <c r="B29" s="50" t="s">
        <v>6</v>
      </c>
      <c r="C29" s="50" t="s">
        <v>6</v>
      </c>
      <c r="D29" s="50" t="s">
        <v>13</v>
      </c>
      <c r="E29" s="50" t="s">
        <v>171</v>
      </c>
      <c r="F29" s="50" t="s">
        <v>9</v>
      </c>
      <c r="G29" s="50" t="s">
        <v>76</v>
      </c>
      <c r="H29" s="50" t="s">
        <v>172</v>
      </c>
      <c r="I29" s="50" t="s">
        <v>77</v>
      </c>
      <c r="J29" s="51">
        <v>1880</v>
      </c>
      <c r="K29" s="50" t="s">
        <v>244</v>
      </c>
      <c r="L29" s="50" t="s">
        <v>20</v>
      </c>
      <c r="M29" s="52" t="str">
        <f>VLOOKUP(D29,CATEGORIE!$A:$B,2,0)</f>
        <v>INDIFFERENZIATO</v>
      </c>
    </row>
    <row r="30" spans="1:13" ht="15" customHeight="1" x14ac:dyDescent="0.25">
      <c r="A30" s="49">
        <v>45295</v>
      </c>
      <c r="B30" s="50" t="s">
        <v>6</v>
      </c>
      <c r="C30" s="50" t="s">
        <v>6</v>
      </c>
      <c r="D30" s="50" t="s">
        <v>13</v>
      </c>
      <c r="E30" s="50" t="s">
        <v>171</v>
      </c>
      <c r="F30" s="50" t="s">
        <v>9</v>
      </c>
      <c r="G30" s="50" t="s">
        <v>76</v>
      </c>
      <c r="H30" s="50" t="s">
        <v>172</v>
      </c>
      <c r="I30" s="50" t="s">
        <v>77</v>
      </c>
      <c r="J30" s="51">
        <v>12760</v>
      </c>
      <c r="K30" s="50" t="s">
        <v>245</v>
      </c>
      <c r="L30" s="50" t="s">
        <v>20</v>
      </c>
      <c r="M30" s="52" t="str">
        <f>VLOOKUP(D30,CATEGORIE!$A:$B,2,0)</f>
        <v>INDIFFERENZIATO</v>
      </c>
    </row>
    <row r="31" spans="1:13" ht="15" customHeight="1" x14ac:dyDescent="0.25">
      <c r="A31" s="49">
        <v>45295</v>
      </c>
      <c r="B31" s="50" t="s">
        <v>6</v>
      </c>
      <c r="C31" s="50" t="s">
        <v>6</v>
      </c>
      <c r="D31" s="50" t="s">
        <v>13</v>
      </c>
      <c r="E31" s="50" t="s">
        <v>171</v>
      </c>
      <c r="F31" s="50" t="s">
        <v>9</v>
      </c>
      <c r="G31" s="50" t="s">
        <v>76</v>
      </c>
      <c r="H31" s="50" t="s">
        <v>172</v>
      </c>
      <c r="I31" s="50" t="s">
        <v>77</v>
      </c>
      <c r="J31" s="51">
        <v>14980</v>
      </c>
      <c r="K31" s="50" t="s">
        <v>246</v>
      </c>
      <c r="L31" s="50" t="s">
        <v>20</v>
      </c>
      <c r="M31" s="52" t="str">
        <f>VLOOKUP(D31,CATEGORIE!$A:$B,2,0)</f>
        <v>INDIFFERENZIATO</v>
      </c>
    </row>
    <row r="32" spans="1:13" ht="15" customHeight="1" x14ac:dyDescent="0.25">
      <c r="A32" s="49">
        <v>45295</v>
      </c>
      <c r="B32" s="50" t="s">
        <v>6</v>
      </c>
      <c r="C32" s="50" t="s">
        <v>6</v>
      </c>
      <c r="D32" s="50" t="s">
        <v>13</v>
      </c>
      <c r="E32" s="50" t="s">
        <v>171</v>
      </c>
      <c r="F32" s="50" t="s">
        <v>9</v>
      </c>
      <c r="G32" s="50" t="s">
        <v>76</v>
      </c>
      <c r="H32" s="50" t="s">
        <v>172</v>
      </c>
      <c r="I32" s="50" t="s">
        <v>77</v>
      </c>
      <c r="J32" s="51">
        <v>10440</v>
      </c>
      <c r="K32" s="50" t="s">
        <v>247</v>
      </c>
      <c r="L32" s="50" t="s">
        <v>20</v>
      </c>
      <c r="M32" s="52" t="str">
        <f>VLOOKUP(D32,CATEGORIE!$A:$B,2,0)</f>
        <v>INDIFFERENZIATO</v>
      </c>
    </row>
    <row r="33" spans="1:13" ht="15" customHeight="1" x14ac:dyDescent="0.25">
      <c r="A33" s="49">
        <v>45295</v>
      </c>
      <c r="B33" s="50" t="s">
        <v>6</v>
      </c>
      <c r="C33" s="50" t="s">
        <v>6</v>
      </c>
      <c r="D33" s="50" t="s">
        <v>15</v>
      </c>
      <c r="E33" s="50" t="s">
        <v>8</v>
      </c>
      <c r="F33" s="50" t="s">
        <v>9</v>
      </c>
      <c r="G33" s="50" t="s">
        <v>71</v>
      </c>
      <c r="H33" s="50" t="s">
        <v>216</v>
      </c>
      <c r="I33" s="50" t="s">
        <v>72</v>
      </c>
      <c r="J33" s="51">
        <v>8190</v>
      </c>
      <c r="K33" s="50" t="s">
        <v>248</v>
      </c>
      <c r="L33" s="50" t="s">
        <v>20</v>
      </c>
      <c r="M33" s="52" t="str">
        <f>VLOOKUP(D33,CATEGORIE!$A:$B,2,0)</f>
        <v>RD</v>
      </c>
    </row>
    <row r="34" spans="1:13" ht="15" customHeight="1" x14ac:dyDescent="0.25">
      <c r="A34" s="49">
        <v>45295</v>
      </c>
      <c r="B34" s="50" t="s">
        <v>6</v>
      </c>
      <c r="C34" s="50" t="s">
        <v>186</v>
      </c>
      <c r="D34" s="50" t="s">
        <v>14</v>
      </c>
      <c r="E34" s="50" t="s">
        <v>170</v>
      </c>
      <c r="F34" s="50" t="s">
        <v>71</v>
      </c>
      <c r="G34" s="50" t="s">
        <v>71</v>
      </c>
      <c r="H34" s="50" t="s">
        <v>169</v>
      </c>
      <c r="I34" s="50" t="s">
        <v>72</v>
      </c>
      <c r="J34" s="51">
        <v>6560</v>
      </c>
      <c r="K34" s="50" t="s">
        <v>249</v>
      </c>
      <c r="L34" s="50" t="s">
        <v>20</v>
      </c>
      <c r="M34" s="52" t="str">
        <f>VLOOKUP(D34,CATEGORIE!$A:$B,2,0)</f>
        <v>RD</v>
      </c>
    </row>
    <row r="35" spans="1:13" ht="15" customHeight="1" x14ac:dyDescent="0.25">
      <c r="A35" s="49">
        <v>45295</v>
      </c>
      <c r="B35" s="50" t="s">
        <v>6</v>
      </c>
      <c r="C35" s="50" t="s">
        <v>186</v>
      </c>
      <c r="D35" s="50" t="s">
        <v>27</v>
      </c>
      <c r="E35" s="50" t="s">
        <v>81</v>
      </c>
      <c r="F35" s="50" t="s">
        <v>82</v>
      </c>
      <c r="G35" s="50" t="s">
        <v>82</v>
      </c>
      <c r="H35" s="50" t="s">
        <v>175</v>
      </c>
      <c r="I35" s="50" t="s">
        <v>72</v>
      </c>
      <c r="J35" s="51">
        <v>8500</v>
      </c>
      <c r="K35" s="50" t="s">
        <v>250</v>
      </c>
      <c r="L35" s="50" t="s">
        <v>78</v>
      </c>
      <c r="M35" s="52" t="str">
        <f>VLOOKUP(D35,CATEGORIE!$A:$B,2,0)</f>
        <v>RD</v>
      </c>
    </row>
    <row r="36" spans="1:13" ht="15" customHeight="1" x14ac:dyDescent="0.25">
      <c r="A36" s="49">
        <v>45295</v>
      </c>
      <c r="B36" s="50" t="s">
        <v>6</v>
      </c>
      <c r="C36" s="50" t="s">
        <v>186</v>
      </c>
      <c r="D36" s="50" t="s">
        <v>26</v>
      </c>
      <c r="E36" s="50" t="s">
        <v>79</v>
      </c>
      <c r="F36" s="50" t="s">
        <v>80</v>
      </c>
      <c r="G36" s="50" t="s">
        <v>80</v>
      </c>
      <c r="H36" s="50" t="s">
        <v>174</v>
      </c>
      <c r="I36" s="50" t="s">
        <v>72</v>
      </c>
      <c r="J36" s="51">
        <v>9620</v>
      </c>
      <c r="K36" s="50" t="s">
        <v>251</v>
      </c>
      <c r="L36" s="50" t="s">
        <v>78</v>
      </c>
      <c r="M36" s="52" t="str">
        <f>VLOOKUP(D36,CATEGORIE!$A:$B,2,0)</f>
        <v>RD</v>
      </c>
    </row>
    <row r="37" spans="1:13" ht="15" customHeight="1" x14ac:dyDescent="0.25">
      <c r="A37" s="49">
        <v>45295</v>
      </c>
      <c r="B37" s="50" t="s">
        <v>6</v>
      </c>
      <c r="C37" s="50" t="s">
        <v>6</v>
      </c>
      <c r="D37" s="50" t="s">
        <v>16</v>
      </c>
      <c r="E37" s="50" t="s">
        <v>185</v>
      </c>
      <c r="F37" s="50" t="s">
        <v>9</v>
      </c>
      <c r="G37" s="50" t="s">
        <v>71</v>
      </c>
      <c r="H37" s="50" t="s">
        <v>166</v>
      </c>
      <c r="I37" s="50" t="s">
        <v>72</v>
      </c>
      <c r="J37" s="51">
        <v>4860</v>
      </c>
      <c r="K37" s="50" t="s">
        <v>252</v>
      </c>
      <c r="L37" s="50" t="s">
        <v>20</v>
      </c>
      <c r="M37" s="52" t="str">
        <f>VLOOKUP(D37,CATEGORIE!$A:$B,2,0)</f>
        <v>RD</v>
      </c>
    </row>
    <row r="38" spans="1:13" ht="15" customHeight="1" x14ac:dyDescent="0.25">
      <c r="A38" s="49">
        <v>45295</v>
      </c>
      <c r="B38" s="50" t="s">
        <v>6</v>
      </c>
      <c r="C38" s="50" t="s">
        <v>6</v>
      </c>
      <c r="D38" s="50" t="s">
        <v>25</v>
      </c>
      <c r="E38" s="50" t="s">
        <v>197</v>
      </c>
      <c r="F38" s="50" t="s">
        <v>71</v>
      </c>
      <c r="G38" s="50" t="s">
        <v>220</v>
      </c>
      <c r="H38" s="50" t="s">
        <v>168</v>
      </c>
      <c r="I38" s="50" t="s">
        <v>72</v>
      </c>
      <c r="J38" s="51">
        <v>5360</v>
      </c>
      <c r="K38" s="50" t="s">
        <v>253</v>
      </c>
      <c r="L38" s="50" t="s">
        <v>78</v>
      </c>
      <c r="M38" s="52" t="str">
        <f>VLOOKUP(D38,CATEGORIE!$A:$B,2,0)</f>
        <v>RD</v>
      </c>
    </row>
    <row r="39" spans="1:13" ht="15" customHeight="1" x14ac:dyDescent="0.25">
      <c r="A39" s="49">
        <v>45295</v>
      </c>
      <c r="B39" s="50" t="s">
        <v>6</v>
      </c>
      <c r="C39" s="50" t="s">
        <v>6</v>
      </c>
      <c r="D39" s="50" t="s">
        <v>12</v>
      </c>
      <c r="E39" s="50" t="s">
        <v>73</v>
      </c>
      <c r="F39" s="50" t="s">
        <v>71</v>
      </c>
      <c r="G39" s="50" t="s">
        <v>74</v>
      </c>
      <c r="H39" s="50" t="s">
        <v>167</v>
      </c>
      <c r="I39" s="50" t="s">
        <v>72</v>
      </c>
      <c r="J39" s="51">
        <v>8740</v>
      </c>
      <c r="K39" s="50" t="s">
        <v>254</v>
      </c>
      <c r="L39" s="50" t="s">
        <v>20</v>
      </c>
      <c r="M39" s="52" t="str">
        <f>VLOOKUP(D39,CATEGORIE!$A:$B,2,0)</f>
        <v>RD</v>
      </c>
    </row>
    <row r="40" spans="1:13" ht="15" customHeight="1" x14ac:dyDescent="0.25">
      <c r="A40" s="49">
        <v>45295</v>
      </c>
      <c r="B40" s="50" t="s">
        <v>6</v>
      </c>
      <c r="C40" s="50" t="s">
        <v>6</v>
      </c>
      <c r="D40" s="50" t="s">
        <v>24</v>
      </c>
      <c r="E40" s="50" t="s">
        <v>187</v>
      </c>
      <c r="F40" s="50" t="s">
        <v>9</v>
      </c>
      <c r="G40" s="50" t="s">
        <v>220</v>
      </c>
      <c r="H40" s="50" t="s">
        <v>168</v>
      </c>
      <c r="I40" s="50" t="s">
        <v>72</v>
      </c>
      <c r="J40" s="51">
        <v>7720</v>
      </c>
      <c r="K40" s="50" t="s">
        <v>255</v>
      </c>
      <c r="L40" s="50" t="s">
        <v>20</v>
      </c>
      <c r="M40" s="52" t="str">
        <f>VLOOKUP(D40,CATEGORIE!$A:$B,2,0)</f>
        <v>RD</v>
      </c>
    </row>
    <row r="41" spans="1:13" ht="15" customHeight="1" x14ac:dyDescent="0.25">
      <c r="A41" s="49">
        <v>45295</v>
      </c>
      <c r="B41" s="50" t="s">
        <v>6</v>
      </c>
      <c r="C41" s="50" t="s">
        <v>186</v>
      </c>
      <c r="D41" s="50" t="s">
        <v>29</v>
      </c>
      <c r="E41" s="50" t="s">
        <v>179</v>
      </c>
      <c r="F41" s="50" t="s">
        <v>177</v>
      </c>
      <c r="G41" s="50" t="s">
        <v>201</v>
      </c>
      <c r="H41" s="50" t="s">
        <v>202</v>
      </c>
      <c r="I41" s="50" t="s">
        <v>72</v>
      </c>
      <c r="J41" s="51">
        <v>2890</v>
      </c>
      <c r="K41" s="50" t="s">
        <v>256</v>
      </c>
      <c r="L41" s="50" t="s">
        <v>78</v>
      </c>
      <c r="M41" s="52" t="str">
        <f>VLOOKUP(D41,CATEGORIE!$A:$B,2,0)</f>
        <v>RD</v>
      </c>
    </row>
    <row r="42" spans="1:13" ht="15" customHeight="1" x14ac:dyDescent="0.25">
      <c r="A42" s="49">
        <v>45295</v>
      </c>
      <c r="B42" s="50" t="s">
        <v>6</v>
      </c>
      <c r="C42" s="50" t="s">
        <v>186</v>
      </c>
      <c r="D42" s="50" t="s">
        <v>10</v>
      </c>
      <c r="E42" s="50" t="s">
        <v>176</v>
      </c>
      <c r="F42" s="50" t="s">
        <v>71</v>
      </c>
      <c r="G42" s="50" t="s">
        <v>220</v>
      </c>
      <c r="H42" s="50" t="s">
        <v>168</v>
      </c>
      <c r="I42" s="50" t="s">
        <v>72</v>
      </c>
      <c r="J42" s="51">
        <v>3560</v>
      </c>
      <c r="K42" s="50" t="s">
        <v>257</v>
      </c>
      <c r="L42" s="50" t="s">
        <v>20</v>
      </c>
      <c r="M42" s="52" t="str">
        <f>VLOOKUP(D42,CATEGORIE!$A:$B,2,0)</f>
        <v>RD</v>
      </c>
    </row>
    <row r="43" spans="1:13" ht="15" customHeight="1" x14ac:dyDescent="0.25">
      <c r="A43" s="49">
        <v>45295</v>
      </c>
      <c r="B43" s="50" t="s">
        <v>6</v>
      </c>
      <c r="C43" s="50" t="s">
        <v>186</v>
      </c>
      <c r="D43" s="50" t="s">
        <v>10</v>
      </c>
      <c r="E43" s="50" t="s">
        <v>176</v>
      </c>
      <c r="F43" s="50" t="s">
        <v>71</v>
      </c>
      <c r="G43" s="50" t="s">
        <v>220</v>
      </c>
      <c r="H43" s="50" t="s">
        <v>168</v>
      </c>
      <c r="I43" s="50" t="s">
        <v>72</v>
      </c>
      <c r="J43" s="51">
        <v>4300</v>
      </c>
      <c r="K43" s="50" t="s">
        <v>258</v>
      </c>
      <c r="L43" s="50" t="s">
        <v>20</v>
      </c>
      <c r="M43" s="52" t="str">
        <f>VLOOKUP(D43,CATEGORIE!$A:$B,2,0)</f>
        <v>RD</v>
      </c>
    </row>
    <row r="44" spans="1:13" ht="15" customHeight="1" x14ac:dyDescent="0.25">
      <c r="A44" s="49">
        <v>45295</v>
      </c>
      <c r="B44" s="50" t="s">
        <v>6</v>
      </c>
      <c r="C44" s="50" t="s">
        <v>6</v>
      </c>
      <c r="D44" s="50" t="s">
        <v>10</v>
      </c>
      <c r="E44" s="50" t="s">
        <v>176</v>
      </c>
      <c r="F44" s="50" t="s">
        <v>71</v>
      </c>
      <c r="G44" s="50" t="s">
        <v>220</v>
      </c>
      <c r="H44" s="50" t="s">
        <v>168</v>
      </c>
      <c r="I44" s="50" t="s">
        <v>72</v>
      </c>
      <c r="J44" s="51">
        <v>9900</v>
      </c>
      <c r="K44" s="50" t="s">
        <v>259</v>
      </c>
      <c r="L44" s="50" t="s">
        <v>20</v>
      </c>
      <c r="M44" s="52" t="str">
        <f>VLOOKUP(D44,CATEGORIE!$A:$B,2,0)</f>
        <v>RD</v>
      </c>
    </row>
    <row r="45" spans="1:13" ht="15" customHeight="1" x14ac:dyDescent="0.25">
      <c r="A45" s="49">
        <v>45296</v>
      </c>
      <c r="B45" s="50" t="s">
        <v>6</v>
      </c>
      <c r="C45" s="50" t="s">
        <v>6</v>
      </c>
      <c r="D45" s="50" t="s">
        <v>13</v>
      </c>
      <c r="E45" s="50" t="s">
        <v>171</v>
      </c>
      <c r="F45" s="50" t="s">
        <v>71</v>
      </c>
      <c r="G45" s="50" t="s">
        <v>76</v>
      </c>
      <c r="H45" s="50" t="s">
        <v>172</v>
      </c>
      <c r="I45" s="50" t="s">
        <v>77</v>
      </c>
      <c r="J45" s="51">
        <v>10020</v>
      </c>
      <c r="K45" s="50" t="s">
        <v>260</v>
      </c>
      <c r="L45" s="50" t="s">
        <v>20</v>
      </c>
      <c r="M45" s="52" t="str">
        <f>VLOOKUP(D45,CATEGORIE!$A:$B,2,0)</f>
        <v>INDIFFERENZIATO</v>
      </c>
    </row>
    <row r="46" spans="1:13" ht="15" customHeight="1" x14ac:dyDescent="0.25">
      <c r="A46" s="49">
        <v>45296</v>
      </c>
      <c r="B46" s="50" t="s">
        <v>6</v>
      </c>
      <c r="C46" s="50" t="s">
        <v>6</v>
      </c>
      <c r="D46" s="50" t="s">
        <v>13</v>
      </c>
      <c r="E46" s="50" t="s">
        <v>171</v>
      </c>
      <c r="F46" s="50" t="s">
        <v>9</v>
      </c>
      <c r="G46" s="50" t="s">
        <v>76</v>
      </c>
      <c r="H46" s="50" t="s">
        <v>172</v>
      </c>
      <c r="I46" s="50" t="s">
        <v>77</v>
      </c>
      <c r="J46" s="51">
        <v>1520</v>
      </c>
      <c r="K46" s="50" t="s">
        <v>261</v>
      </c>
      <c r="L46" s="50" t="s">
        <v>20</v>
      </c>
      <c r="M46" s="52" t="str">
        <f>VLOOKUP(D46,CATEGORIE!$A:$B,2,0)</f>
        <v>INDIFFERENZIATO</v>
      </c>
    </row>
    <row r="47" spans="1:13" ht="15" customHeight="1" x14ac:dyDescent="0.25">
      <c r="A47" s="49">
        <v>45296</v>
      </c>
      <c r="B47" s="50" t="s">
        <v>6</v>
      </c>
      <c r="C47" s="50" t="s">
        <v>6</v>
      </c>
      <c r="D47" s="50" t="s">
        <v>13</v>
      </c>
      <c r="E47" s="50" t="s">
        <v>171</v>
      </c>
      <c r="F47" s="50" t="s">
        <v>9</v>
      </c>
      <c r="G47" s="50" t="s">
        <v>76</v>
      </c>
      <c r="H47" s="50" t="s">
        <v>172</v>
      </c>
      <c r="I47" s="50" t="s">
        <v>77</v>
      </c>
      <c r="J47" s="51">
        <v>9860</v>
      </c>
      <c r="K47" s="50" t="s">
        <v>262</v>
      </c>
      <c r="L47" s="50" t="s">
        <v>20</v>
      </c>
      <c r="M47" s="52" t="str">
        <f>VLOOKUP(D47,CATEGORIE!$A:$B,2,0)</f>
        <v>INDIFFERENZIATO</v>
      </c>
    </row>
    <row r="48" spans="1:13" ht="15" customHeight="1" x14ac:dyDescent="0.25">
      <c r="A48" s="49">
        <v>45296</v>
      </c>
      <c r="B48" s="50" t="s">
        <v>6</v>
      </c>
      <c r="C48" s="50" t="s">
        <v>6</v>
      </c>
      <c r="D48" s="50" t="s">
        <v>13</v>
      </c>
      <c r="E48" s="50" t="s">
        <v>171</v>
      </c>
      <c r="F48" s="50" t="s">
        <v>9</v>
      </c>
      <c r="G48" s="50" t="s">
        <v>76</v>
      </c>
      <c r="H48" s="50" t="s">
        <v>172</v>
      </c>
      <c r="I48" s="50" t="s">
        <v>77</v>
      </c>
      <c r="J48" s="51">
        <v>9080</v>
      </c>
      <c r="K48" s="50" t="s">
        <v>263</v>
      </c>
      <c r="L48" s="50" t="s">
        <v>20</v>
      </c>
      <c r="M48" s="52" t="str">
        <f>VLOOKUP(D48,CATEGORIE!$A:$B,2,0)</f>
        <v>INDIFFERENZIATO</v>
      </c>
    </row>
    <row r="49" spans="1:13" ht="15" customHeight="1" x14ac:dyDescent="0.25">
      <c r="A49" s="49">
        <v>45296</v>
      </c>
      <c r="B49" s="50" t="s">
        <v>6</v>
      </c>
      <c r="C49" s="50" t="s">
        <v>186</v>
      </c>
      <c r="D49" s="50" t="s">
        <v>15</v>
      </c>
      <c r="E49" s="50" t="s">
        <v>8</v>
      </c>
      <c r="F49" s="50" t="s">
        <v>71</v>
      </c>
      <c r="G49" s="50" t="s">
        <v>71</v>
      </c>
      <c r="H49" s="50" t="s">
        <v>169</v>
      </c>
      <c r="I49" s="50" t="s">
        <v>72</v>
      </c>
      <c r="J49" s="51">
        <v>5980</v>
      </c>
      <c r="K49" s="50" t="s">
        <v>264</v>
      </c>
      <c r="L49" s="50" t="s">
        <v>20</v>
      </c>
      <c r="M49" s="52" t="str">
        <f>VLOOKUP(D49,CATEGORIE!$A:$B,2,0)</f>
        <v>RD</v>
      </c>
    </row>
    <row r="50" spans="1:13" ht="15" customHeight="1" x14ac:dyDescent="0.25">
      <c r="A50" s="49">
        <v>45296</v>
      </c>
      <c r="B50" s="50" t="s">
        <v>6</v>
      </c>
      <c r="C50" s="50" t="s">
        <v>6</v>
      </c>
      <c r="D50" s="50" t="s">
        <v>15</v>
      </c>
      <c r="E50" s="50" t="s">
        <v>8</v>
      </c>
      <c r="F50" s="50" t="s">
        <v>9</v>
      </c>
      <c r="G50" s="50" t="s">
        <v>71</v>
      </c>
      <c r="H50" s="50" t="s">
        <v>216</v>
      </c>
      <c r="I50" s="50" t="s">
        <v>72</v>
      </c>
      <c r="J50" s="51">
        <v>6840</v>
      </c>
      <c r="K50" s="50" t="s">
        <v>265</v>
      </c>
      <c r="L50" s="50" t="s">
        <v>20</v>
      </c>
      <c r="M50" s="52" t="str">
        <f>VLOOKUP(D50,CATEGORIE!$A:$B,2,0)</f>
        <v>RD</v>
      </c>
    </row>
    <row r="51" spans="1:13" ht="15" customHeight="1" x14ac:dyDescent="0.25">
      <c r="A51" s="49">
        <v>45296</v>
      </c>
      <c r="B51" s="50" t="s">
        <v>6</v>
      </c>
      <c r="C51" s="50" t="s">
        <v>6</v>
      </c>
      <c r="D51" s="50" t="s">
        <v>14</v>
      </c>
      <c r="E51" s="50" t="s">
        <v>170</v>
      </c>
      <c r="F51" s="50" t="s">
        <v>71</v>
      </c>
      <c r="G51" s="50" t="s">
        <v>71</v>
      </c>
      <c r="H51" s="50" t="s">
        <v>169</v>
      </c>
      <c r="I51" s="50" t="s">
        <v>72</v>
      </c>
      <c r="J51" s="51">
        <v>3420</v>
      </c>
      <c r="K51" s="50" t="s">
        <v>266</v>
      </c>
      <c r="L51" s="50" t="s">
        <v>20</v>
      </c>
      <c r="M51" s="52" t="str">
        <f>VLOOKUP(D51,CATEGORIE!$A:$B,2,0)</f>
        <v>RD</v>
      </c>
    </row>
    <row r="52" spans="1:13" ht="15" customHeight="1" x14ac:dyDescent="0.25">
      <c r="A52" s="49">
        <v>45296</v>
      </c>
      <c r="B52" s="50" t="s">
        <v>6</v>
      </c>
      <c r="C52" s="50" t="s">
        <v>186</v>
      </c>
      <c r="D52" s="50" t="s">
        <v>64</v>
      </c>
      <c r="E52" s="50" t="s">
        <v>65</v>
      </c>
      <c r="F52" s="50" t="s">
        <v>71</v>
      </c>
      <c r="G52" s="50" t="s">
        <v>267</v>
      </c>
      <c r="H52" s="50" t="s">
        <v>208</v>
      </c>
      <c r="I52" s="50" t="s">
        <v>72</v>
      </c>
      <c r="J52" s="51">
        <v>2280</v>
      </c>
      <c r="K52" s="50" t="s">
        <v>268</v>
      </c>
      <c r="L52" s="50" t="s">
        <v>20</v>
      </c>
      <c r="M52" s="52" t="str">
        <f>VLOOKUP(D52,CATEGORIE!$A:$B,2,0)</f>
        <v>RD</v>
      </c>
    </row>
    <row r="53" spans="1:13" ht="15" customHeight="1" x14ac:dyDescent="0.25">
      <c r="A53" s="49">
        <v>45296</v>
      </c>
      <c r="B53" s="50" t="s">
        <v>6</v>
      </c>
      <c r="C53" s="50" t="s">
        <v>186</v>
      </c>
      <c r="D53" s="50" t="s">
        <v>26</v>
      </c>
      <c r="E53" s="50" t="s">
        <v>79</v>
      </c>
      <c r="F53" s="50" t="s">
        <v>80</v>
      </c>
      <c r="G53" s="50" t="s">
        <v>80</v>
      </c>
      <c r="H53" s="50" t="s">
        <v>174</v>
      </c>
      <c r="I53" s="50" t="s">
        <v>72</v>
      </c>
      <c r="J53" s="51">
        <v>9680</v>
      </c>
      <c r="K53" s="50" t="s">
        <v>269</v>
      </c>
      <c r="L53" s="50" t="s">
        <v>78</v>
      </c>
      <c r="M53" s="52" t="str">
        <f>VLOOKUP(D53,CATEGORIE!$A:$B,2,0)</f>
        <v>RD</v>
      </c>
    </row>
    <row r="54" spans="1:13" ht="15" customHeight="1" x14ac:dyDescent="0.25">
      <c r="A54" s="49">
        <v>45296</v>
      </c>
      <c r="B54" s="50" t="s">
        <v>6</v>
      </c>
      <c r="C54" s="50" t="s">
        <v>6</v>
      </c>
      <c r="D54" s="50" t="s">
        <v>25</v>
      </c>
      <c r="E54" s="50" t="s">
        <v>197</v>
      </c>
      <c r="F54" s="50" t="s">
        <v>71</v>
      </c>
      <c r="G54" s="50" t="s">
        <v>220</v>
      </c>
      <c r="H54" s="50" t="s">
        <v>168</v>
      </c>
      <c r="I54" s="50" t="s">
        <v>72</v>
      </c>
      <c r="J54" s="51">
        <v>1880</v>
      </c>
      <c r="K54" s="50" t="s">
        <v>270</v>
      </c>
      <c r="L54" s="50" t="s">
        <v>78</v>
      </c>
      <c r="M54" s="52" t="str">
        <f>VLOOKUP(D54,CATEGORIE!$A:$B,2,0)</f>
        <v>RD</v>
      </c>
    </row>
    <row r="55" spans="1:13" ht="15" customHeight="1" x14ac:dyDescent="0.25">
      <c r="A55" s="49">
        <v>45296</v>
      </c>
      <c r="B55" s="50" t="s">
        <v>6</v>
      </c>
      <c r="C55" s="50" t="s">
        <v>6</v>
      </c>
      <c r="D55" s="50" t="s">
        <v>12</v>
      </c>
      <c r="E55" s="50" t="s">
        <v>73</v>
      </c>
      <c r="F55" s="50" t="s">
        <v>71</v>
      </c>
      <c r="G55" s="50" t="s">
        <v>74</v>
      </c>
      <c r="H55" s="50" t="s">
        <v>167</v>
      </c>
      <c r="I55" s="50" t="s">
        <v>72</v>
      </c>
      <c r="J55" s="51">
        <v>9620</v>
      </c>
      <c r="K55" s="50" t="s">
        <v>271</v>
      </c>
      <c r="L55" s="50" t="s">
        <v>20</v>
      </c>
      <c r="M55" s="52" t="str">
        <f>VLOOKUP(D55,CATEGORIE!$A:$B,2,0)</f>
        <v>RD</v>
      </c>
    </row>
    <row r="56" spans="1:13" ht="15" customHeight="1" x14ac:dyDescent="0.25">
      <c r="A56" s="49">
        <v>45296</v>
      </c>
      <c r="B56" s="50" t="s">
        <v>6</v>
      </c>
      <c r="C56" s="50" t="s">
        <v>6</v>
      </c>
      <c r="D56" s="50" t="s">
        <v>24</v>
      </c>
      <c r="E56" s="50" t="s">
        <v>187</v>
      </c>
      <c r="F56" s="50" t="s">
        <v>9</v>
      </c>
      <c r="G56" s="50" t="s">
        <v>220</v>
      </c>
      <c r="H56" s="50" t="s">
        <v>168</v>
      </c>
      <c r="I56" s="50" t="s">
        <v>72</v>
      </c>
      <c r="J56" s="51">
        <v>7200</v>
      </c>
      <c r="K56" s="50" t="s">
        <v>272</v>
      </c>
      <c r="L56" s="50" t="s">
        <v>20</v>
      </c>
      <c r="M56" s="52" t="str">
        <f>VLOOKUP(D56,CATEGORIE!$A:$B,2,0)</f>
        <v>RD</v>
      </c>
    </row>
    <row r="57" spans="1:13" ht="15" customHeight="1" x14ac:dyDescent="0.25">
      <c r="A57" s="49">
        <v>45296</v>
      </c>
      <c r="B57" s="50" t="s">
        <v>6</v>
      </c>
      <c r="C57" s="50" t="s">
        <v>6</v>
      </c>
      <c r="D57" s="50" t="s">
        <v>24</v>
      </c>
      <c r="E57" s="50" t="s">
        <v>187</v>
      </c>
      <c r="F57" s="50" t="s">
        <v>9</v>
      </c>
      <c r="G57" s="50" t="s">
        <v>220</v>
      </c>
      <c r="H57" s="50" t="s">
        <v>168</v>
      </c>
      <c r="I57" s="50" t="s">
        <v>72</v>
      </c>
      <c r="J57" s="51">
        <v>800</v>
      </c>
      <c r="K57" s="50" t="s">
        <v>273</v>
      </c>
      <c r="L57" s="50" t="s">
        <v>20</v>
      </c>
      <c r="M57" s="52" t="str">
        <f>VLOOKUP(D57,CATEGORIE!$A:$B,2,0)</f>
        <v>RD</v>
      </c>
    </row>
    <row r="58" spans="1:13" ht="15" customHeight="1" x14ac:dyDescent="0.25">
      <c r="A58" s="49">
        <v>45296</v>
      </c>
      <c r="B58" s="50" t="s">
        <v>6</v>
      </c>
      <c r="C58" s="50" t="s">
        <v>186</v>
      </c>
      <c r="D58" s="50" t="s">
        <v>29</v>
      </c>
      <c r="E58" s="50" t="s">
        <v>179</v>
      </c>
      <c r="F58" s="50" t="s">
        <v>87</v>
      </c>
      <c r="G58" s="50" t="s">
        <v>88</v>
      </c>
      <c r="H58" s="50" t="s">
        <v>178</v>
      </c>
      <c r="I58" s="50" t="s">
        <v>72</v>
      </c>
      <c r="J58" s="51">
        <v>970</v>
      </c>
      <c r="K58" s="50" t="s">
        <v>274</v>
      </c>
      <c r="L58" s="50" t="s">
        <v>78</v>
      </c>
      <c r="M58" s="52" t="str">
        <f>VLOOKUP(D58,CATEGORIE!$A:$B,2,0)</f>
        <v>RD</v>
      </c>
    </row>
    <row r="59" spans="1:13" ht="15" customHeight="1" x14ac:dyDescent="0.25">
      <c r="A59" s="49">
        <v>45297</v>
      </c>
      <c r="B59" s="50" t="s">
        <v>6</v>
      </c>
      <c r="C59" s="50" t="s">
        <v>6</v>
      </c>
      <c r="D59" s="50" t="s">
        <v>13</v>
      </c>
      <c r="E59" s="50" t="s">
        <v>171</v>
      </c>
      <c r="F59" s="50" t="s">
        <v>9</v>
      </c>
      <c r="G59" s="50" t="s">
        <v>76</v>
      </c>
      <c r="H59" s="50" t="s">
        <v>172</v>
      </c>
      <c r="I59" s="50" t="s">
        <v>77</v>
      </c>
      <c r="J59" s="51">
        <v>10320</v>
      </c>
      <c r="K59" s="50" t="s">
        <v>275</v>
      </c>
      <c r="L59" s="50" t="s">
        <v>20</v>
      </c>
      <c r="M59" s="52" t="str">
        <f>VLOOKUP(D59,CATEGORIE!$A:$B,2,0)</f>
        <v>INDIFFERENZIATO</v>
      </c>
    </row>
    <row r="60" spans="1:13" ht="15" customHeight="1" x14ac:dyDescent="0.25">
      <c r="A60" s="49">
        <v>45297</v>
      </c>
      <c r="B60" s="50" t="s">
        <v>6</v>
      </c>
      <c r="C60" s="50" t="s">
        <v>6</v>
      </c>
      <c r="D60" s="50" t="s">
        <v>13</v>
      </c>
      <c r="E60" s="50" t="s">
        <v>171</v>
      </c>
      <c r="F60" s="50" t="s">
        <v>9</v>
      </c>
      <c r="G60" s="50" t="s">
        <v>76</v>
      </c>
      <c r="H60" s="50" t="s">
        <v>172</v>
      </c>
      <c r="I60" s="50" t="s">
        <v>77</v>
      </c>
      <c r="J60" s="51">
        <v>5120</v>
      </c>
      <c r="K60" s="50" t="s">
        <v>276</v>
      </c>
      <c r="L60" s="50" t="s">
        <v>20</v>
      </c>
      <c r="M60" s="52" t="str">
        <f>VLOOKUP(D60,CATEGORIE!$A:$B,2,0)</f>
        <v>INDIFFERENZIATO</v>
      </c>
    </row>
    <row r="61" spans="1:13" ht="15" customHeight="1" x14ac:dyDescent="0.25">
      <c r="A61" s="49">
        <v>45297</v>
      </c>
      <c r="B61" s="50" t="s">
        <v>6</v>
      </c>
      <c r="C61" s="50" t="s">
        <v>6</v>
      </c>
      <c r="D61" s="50" t="s">
        <v>15</v>
      </c>
      <c r="E61" s="50" t="s">
        <v>8</v>
      </c>
      <c r="F61" s="50" t="s">
        <v>9</v>
      </c>
      <c r="G61" s="50" t="s">
        <v>71</v>
      </c>
      <c r="H61" s="50" t="s">
        <v>216</v>
      </c>
      <c r="I61" s="50" t="s">
        <v>72</v>
      </c>
      <c r="J61" s="51">
        <v>6570</v>
      </c>
      <c r="K61" s="50" t="s">
        <v>277</v>
      </c>
      <c r="L61" s="50" t="s">
        <v>20</v>
      </c>
      <c r="M61" s="52" t="str">
        <f>VLOOKUP(D61,CATEGORIE!$A:$B,2,0)</f>
        <v>RD</v>
      </c>
    </row>
    <row r="62" spans="1:13" ht="15" customHeight="1" x14ac:dyDescent="0.25">
      <c r="A62" s="49">
        <v>45297</v>
      </c>
      <c r="B62" s="50" t="s">
        <v>6</v>
      </c>
      <c r="C62" s="50" t="s">
        <v>6</v>
      </c>
      <c r="D62" s="50" t="s">
        <v>16</v>
      </c>
      <c r="E62" s="50" t="s">
        <v>185</v>
      </c>
      <c r="F62" s="50" t="s">
        <v>9</v>
      </c>
      <c r="G62" s="50" t="s">
        <v>71</v>
      </c>
      <c r="H62" s="50" t="s">
        <v>166</v>
      </c>
      <c r="I62" s="50" t="s">
        <v>72</v>
      </c>
      <c r="J62" s="51">
        <v>4960</v>
      </c>
      <c r="K62" s="50" t="s">
        <v>278</v>
      </c>
      <c r="L62" s="50" t="s">
        <v>20</v>
      </c>
      <c r="M62" s="52" t="str">
        <f>VLOOKUP(D62,CATEGORIE!$A:$B,2,0)</f>
        <v>RD</v>
      </c>
    </row>
    <row r="63" spans="1:13" ht="15" customHeight="1" x14ac:dyDescent="0.25">
      <c r="A63" s="49">
        <v>45297</v>
      </c>
      <c r="B63" s="50" t="s">
        <v>6</v>
      </c>
      <c r="C63" s="50" t="s">
        <v>6</v>
      </c>
      <c r="D63" s="50" t="s">
        <v>12</v>
      </c>
      <c r="E63" s="50" t="s">
        <v>73</v>
      </c>
      <c r="F63" s="50" t="s">
        <v>71</v>
      </c>
      <c r="G63" s="50" t="s">
        <v>74</v>
      </c>
      <c r="H63" s="50" t="s">
        <v>167</v>
      </c>
      <c r="I63" s="50" t="s">
        <v>72</v>
      </c>
      <c r="J63" s="51">
        <v>7810</v>
      </c>
      <c r="K63" s="50" t="s">
        <v>279</v>
      </c>
      <c r="L63" s="50" t="s">
        <v>20</v>
      </c>
      <c r="M63" s="52" t="str">
        <f>VLOOKUP(D63,CATEGORIE!$A:$B,2,0)</f>
        <v>RD</v>
      </c>
    </row>
    <row r="64" spans="1:13" ht="15" customHeight="1" x14ac:dyDescent="0.25">
      <c r="A64" s="49">
        <v>45297</v>
      </c>
      <c r="B64" s="50" t="s">
        <v>6</v>
      </c>
      <c r="C64" s="50" t="s">
        <v>186</v>
      </c>
      <c r="D64" s="50" t="s">
        <v>24</v>
      </c>
      <c r="E64" s="50" t="s">
        <v>187</v>
      </c>
      <c r="F64" s="50" t="s">
        <v>71</v>
      </c>
      <c r="G64" s="50" t="s">
        <v>220</v>
      </c>
      <c r="H64" s="50" t="s">
        <v>168</v>
      </c>
      <c r="I64" s="50" t="s">
        <v>72</v>
      </c>
      <c r="J64" s="51">
        <v>4240</v>
      </c>
      <c r="K64" s="50" t="s">
        <v>280</v>
      </c>
      <c r="L64" s="50" t="s">
        <v>78</v>
      </c>
      <c r="M64" s="52" t="str">
        <f>VLOOKUP(D64,CATEGORIE!$A:$B,2,0)</f>
        <v>RD</v>
      </c>
    </row>
    <row r="65" spans="1:13" ht="15" customHeight="1" x14ac:dyDescent="0.25">
      <c r="A65" s="49">
        <v>45299</v>
      </c>
      <c r="B65" s="50" t="s">
        <v>6</v>
      </c>
      <c r="C65" s="50" t="s">
        <v>6</v>
      </c>
      <c r="D65" s="50" t="s">
        <v>13</v>
      </c>
      <c r="E65" s="50" t="s">
        <v>171</v>
      </c>
      <c r="F65" s="50" t="s">
        <v>9</v>
      </c>
      <c r="G65" s="50" t="s">
        <v>76</v>
      </c>
      <c r="H65" s="50" t="s">
        <v>172</v>
      </c>
      <c r="I65" s="50" t="s">
        <v>77</v>
      </c>
      <c r="J65" s="51">
        <v>2880</v>
      </c>
      <c r="K65" s="50" t="s">
        <v>281</v>
      </c>
      <c r="L65" s="50" t="s">
        <v>20</v>
      </c>
      <c r="M65" s="52" t="str">
        <f>VLOOKUP(D65,CATEGORIE!$A:$B,2,0)</f>
        <v>INDIFFERENZIATO</v>
      </c>
    </row>
    <row r="66" spans="1:13" ht="15" customHeight="1" x14ac:dyDescent="0.25">
      <c r="A66" s="49">
        <v>45299</v>
      </c>
      <c r="B66" s="50" t="s">
        <v>6</v>
      </c>
      <c r="C66" s="50" t="s">
        <v>6</v>
      </c>
      <c r="D66" s="50" t="s">
        <v>13</v>
      </c>
      <c r="E66" s="50" t="s">
        <v>171</v>
      </c>
      <c r="F66" s="50" t="s">
        <v>9</v>
      </c>
      <c r="G66" s="50" t="s">
        <v>76</v>
      </c>
      <c r="H66" s="50" t="s">
        <v>172</v>
      </c>
      <c r="I66" s="50" t="s">
        <v>77</v>
      </c>
      <c r="J66" s="51">
        <v>2340</v>
      </c>
      <c r="K66" s="50" t="s">
        <v>282</v>
      </c>
      <c r="L66" s="50" t="s">
        <v>20</v>
      </c>
      <c r="M66" s="52" t="str">
        <f>VLOOKUP(D66,CATEGORIE!$A:$B,2,0)</f>
        <v>INDIFFERENZIATO</v>
      </c>
    </row>
    <row r="67" spans="1:13" ht="15" customHeight="1" x14ac:dyDescent="0.25">
      <c r="A67" s="49">
        <v>45299</v>
      </c>
      <c r="B67" s="50" t="s">
        <v>6</v>
      </c>
      <c r="C67" s="50" t="s">
        <v>6</v>
      </c>
      <c r="D67" s="50" t="s">
        <v>13</v>
      </c>
      <c r="E67" s="50" t="s">
        <v>171</v>
      </c>
      <c r="F67" s="50" t="s">
        <v>9</v>
      </c>
      <c r="G67" s="50" t="s">
        <v>76</v>
      </c>
      <c r="H67" s="50" t="s">
        <v>172</v>
      </c>
      <c r="I67" s="50" t="s">
        <v>77</v>
      </c>
      <c r="J67" s="51">
        <v>14660</v>
      </c>
      <c r="K67" s="50" t="s">
        <v>283</v>
      </c>
      <c r="L67" s="50" t="s">
        <v>20</v>
      </c>
      <c r="M67" s="52" t="str">
        <f>VLOOKUP(D67,CATEGORIE!$A:$B,2,0)</f>
        <v>INDIFFERENZIATO</v>
      </c>
    </row>
    <row r="68" spans="1:13" ht="15" customHeight="1" x14ac:dyDescent="0.25">
      <c r="A68" s="49">
        <v>45299</v>
      </c>
      <c r="B68" s="50" t="s">
        <v>6</v>
      </c>
      <c r="C68" s="50" t="s">
        <v>6</v>
      </c>
      <c r="D68" s="50" t="s">
        <v>13</v>
      </c>
      <c r="E68" s="50" t="s">
        <v>171</v>
      </c>
      <c r="F68" s="50" t="s">
        <v>9</v>
      </c>
      <c r="G68" s="50" t="s">
        <v>76</v>
      </c>
      <c r="H68" s="50" t="s">
        <v>172</v>
      </c>
      <c r="I68" s="50" t="s">
        <v>77</v>
      </c>
      <c r="J68" s="51">
        <v>10840</v>
      </c>
      <c r="K68" s="50" t="s">
        <v>284</v>
      </c>
      <c r="L68" s="50" t="s">
        <v>20</v>
      </c>
      <c r="M68" s="52" t="str">
        <f>VLOOKUP(D68,CATEGORIE!$A:$B,2,0)</f>
        <v>INDIFFERENZIATO</v>
      </c>
    </row>
    <row r="69" spans="1:13" ht="15" customHeight="1" x14ac:dyDescent="0.25">
      <c r="A69" s="49">
        <v>45299</v>
      </c>
      <c r="B69" s="50" t="s">
        <v>6</v>
      </c>
      <c r="C69" s="50" t="s">
        <v>186</v>
      </c>
      <c r="D69" s="50" t="s">
        <v>32</v>
      </c>
      <c r="E69" s="50" t="s">
        <v>85</v>
      </c>
      <c r="F69" s="50" t="s">
        <v>71</v>
      </c>
      <c r="G69" s="50" t="s">
        <v>86</v>
      </c>
      <c r="H69" s="50" t="s">
        <v>173</v>
      </c>
      <c r="I69" s="50" t="s">
        <v>72</v>
      </c>
      <c r="J69" s="51">
        <v>9280</v>
      </c>
      <c r="K69" s="50" t="s">
        <v>285</v>
      </c>
      <c r="L69" s="50" t="s">
        <v>78</v>
      </c>
      <c r="M69" s="52" t="str">
        <f>VLOOKUP(D69,CATEGORIE!$A:$B,2,0)</f>
        <v>RD</v>
      </c>
    </row>
    <row r="70" spans="1:13" ht="15" customHeight="1" x14ac:dyDescent="0.25">
      <c r="A70" s="49">
        <v>45299</v>
      </c>
      <c r="B70" s="50" t="s">
        <v>6</v>
      </c>
      <c r="C70" s="50" t="s">
        <v>186</v>
      </c>
      <c r="D70" s="50" t="s">
        <v>15</v>
      </c>
      <c r="E70" s="50" t="s">
        <v>8</v>
      </c>
      <c r="F70" s="50" t="s">
        <v>71</v>
      </c>
      <c r="G70" s="50" t="s">
        <v>71</v>
      </c>
      <c r="H70" s="50" t="s">
        <v>169</v>
      </c>
      <c r="I70" s="50" t="s">
        <v>72</v>
      </c>
      <c r="J70" s="51">
        <v>4640</v>
      </c>
      <c r="K70" s="50" t="s">
        <v>286</v>
      </c>
      <c r="L70" s="50" t="s">
        <v>20</v>
      </c>
      <c r="M70" s="52" t="str">
        <f>VLOOKUP(D70,CATEGORIE!$A:$B,2,0)</f>
        <v>RD</v>
      </c>
    </row>
    <row r="71" spans="1:13" ht="15" customHeight="1" x14ac:dyDescent="0.25">
      <c r="A71" s="49">
        <v>45299</v>
      </c>
      <c r="B71" s="50" t="s">
        <v>6</v>
      </c>
      <c r="C71" s="50" t="s">
        <v>6</v>
      </c>
      <c r="D71" s="50" t="s">
        <v>15</v>
      </c>
      <c r="E71" s="50" t="s">
        <v>8</v>
      </c>
      <c r="F71" s="50" t="s">
        <v>9</v>
      </c>
      <c r="G71" s="50" t="s">
        <v>71</v>
      </c>
      <c r="H71" s="50" t="s">
        <v>216</v>
      </c>
      <c r="I71" s="50" t="s">
        <v>72</v>
      </c>
      <c r="J71" s="51">
        <v>9950</v>
      </c>
      <c r="K71" s="50" t="s">
        <v>287</v>
      </c>
      <c r="L71" s="50" t="s">
        <v>20</v>
      </c>
      <c r="M71" s="52" t="str">
        <f>VLOOKUP(D71,CATEGORIE!$A:$B,2,0)</f>
        <v>RD</v>
      </c>
    </row>
    <row r="72" spans="1:13" ht="15" customHeight="1" x14ac:dyDescent="0.25">
      <c r="A72" s="49">
        <v>45299</v>
      </c>
      <c r="B72" s="50" t="s">
        <v>6</v>
      </c>
      <c r="C72" s="50" t="s">
        <v>6</v>
      </c>
      <c r="D72" s="50" t="s">
        <v>14</v>
      </c>
      <c r="E72" s="50" t="s">
        <v>170</v>
      </c>
      <c r="F72" s="50" t="s">
        <v>71</v>
      </c>
      <c r="G72" s="50" t="s">
        <v>71</v>
      </c>
      <c r="H72" s="50" t="s">
        <v>169</v>
      </c>
      <c r="I72" s="50" t="s">
        <v>72</v>
      </c>
      <c r="J72" s="51">
        <v>1520</v>
      </c>
      <c r="K72" s="50" t="s">
        <v>288</v>
      </c>
      <c r="L72" s="50" t="s">
        <v>20</v>
      </c>
      <c r="M72" s="52" t="str">
        <f>VLOOKUP(D72,CATEGORIE!$A:$B,2,0)</f>
        <v>RD</v>
      </c>
    </row>
    <row r="73" spans="1:13" ht="15" customHeight="1" x14ac:dyDescent="0.25">
      <c r="A73" s="49">
        <v>45299</v>
      </c>
      <c r="B73" s="50" t="s">
        <v>6</v>
      </c>
      <c r="C73" s="50" t="s">
        <v>6</v>
      </c>
      <c r="D73" s="50" t="s">
        <v>16</v>
      </c>
      <c r="E73" s="50" t="s">
        <v>185</v>
      </c>
      <c r="F73" s="50" t="s">
        <v>9</v>
      </c>
      <c r="G73" s="50" t="s">
        <v>71</v>
      </c>
      <c r="H73" s="50" t="s">
        <v>166</v>
      </c>
      <c r="I73" s="50" t="s">
        <v>72</v>
      </c>
      <c r="J73" s="51">
        <v>3780</v>
      </c>
      <c r="K73" s="50" t="s">
        <v>289</v>
      </c>
      <c r="L73" s="50" t="s">
        <v>20</v>
      </c>
      <c r="M73" s="52" t="str">
        <f>VLOOKUP(D73,CATEGORIE!$A:$B,2,0)</f>
        <v>RD</v>
      </c>
    </row>
    <row r="74" spans="1:13" ht="15" customHeight="1" x14ac:dyDescent="0.25">
      <c r="A74" s="49">
        <v>45299</v>
      </c>
      <c r="B74" s="50" t="s">
        <v>6</v>
      </c>
      <c r="C74" s="50" t="s">
        <v>6</v>
      </c>
      <c r="D74" s="50" t="s">
        <v>12</v>
      </c>
      <c r="E74" s="50" t="s">
        <v>73</v>
      </c>
      <c r="F74" s="50" t="s">
        <v>71</v>
      </c>
      <c r="G74" s="50" t="s">
        <v>74</v>
      </c>
      <c r="H74" s="50" t="s">
        <v>167</v>
      </c>
      <c r="I74" s="50" t="s">
        <v>72</v>
      </c>
      <c r="J74" s="51">
        <v>6120</v>
      </c>
      <c r="K74" s="50" t="s">
        <v>290</v>
      </c>
      <c r="L74" s="50" t="s">
        <v>20</v>
      </c>
      <c r="M74" s="52" t="str">
        <f>VLOOKUP(D74,CATEGORIE!$A:$B,2,0)</f>
        <v>RD</v>
      </c>
    </row>
    <row r="75" spans="1:13" ht="15" customHeight="1" x14ac:dyDescent="0.25">
      <c r="A75" s="49">
        <v>45299</v>
      </c>
      <c r="B75" s="50" t="s">
        <v>6</v>
      </c>
      <c r="C75" s="50" t="s">
        <v>6</v>
      </c>
      <c r="D75" s="50" t="s">
        <v>24</v>
      </c>
      <c r="E75" s="50" t="s">
        <v>187</v>
      </c>
      <c r="F75" s="50" t="s">
        <v>9</v>
      </c>
      <c r="G75" s="50" t="s">
        <v>220</v>
      </c>
      <c r="H75" s="50" t="s">
        <v>168</v>
      </c>
      <c r="I75" s="50" t="s">
        <v>72</v>
      </c>
      <c r="J75" s="51">
        <v>8820</v>
      </c>
      <c r="K75" s="50" t="s">
        <v>291</v>
      </c>
      <c r="L75" s="50" t="s">
        <v>20</v>
      </c>
      <c r="M75" s="52" t="str">
        <f>VLOOKUP(D75,CATEGORIE!$A:$B,2,0)</f>
        <v>RD</v>
      </c>
    </row>
    <row r="76" spans="1:13" ht="15" customHeight="1" x14ac:dyDescent="0.25">
      <c r="A76" s="49">
        <v>45299</v>
      </c>
      <c r="B76" s="50" t="s">
        <v>6</v>
      </c>
      <c r="C76" s="50" t="s">
        <v>186</v>
      </c>
      <c r="D76" s="50" t="s">
        <v>30</v>
      </c>
      <c r="E76" s="50" t="s">
        <v>17</v>
      </c>
      <c r="F76" s="50" t="s">
        <v>177</v>
      </c>
      <c r="G76" s="50" t="s">
        <v>88</v>
      </c>
      <c r="H76" s="50" t="s">
        <v>178</v>
      </c>
      <c r="I76" s="50" t="s">
        <v>72</v>
      </c>
      <c r="J76" s="51">
        <v>1640</v>
      </c>
      <c r="K76" s="50" t="s">
        <v>292</v>
      </c>
      <c r="L76" s="50" t="s">
        <v>78</v>
      </c>
      <c r="M76" s="52" t="str">
        <f>VLOOKUP(D76,CATEGORIE!$A:$B,2,0)</f>
        <v>RD</v>
      </c>
    </row>
    <row r="77" spans="1:13" ht="15" customHeight="1" x14ac:dyDescent="0.25">
      <c r="A77" s="49">
        <v>45299</v>
      </c>
      <c r="B77" s="50" t="s">
        <v>6</v>
      </c>
      <c r="C77" s="50" t="s">
        <v>186</v>
      </c>
      <c r="D77" s="50" t="s">
        <v>10</v>
      </c>
      <c r="E77" s="50" t="s">
        <v>176</v>
      </c>
      <c r="F77" s="50" t="s">
        <v>71</v>
      </c>
      <c r="G77" s="50" t="s">
        <v>220</v>
      </c>
      <c r="H77" s="50" t="s">
        <v>168</v>
      </c>
      <c r="I77" s="50" t="s">
        <v>72</v>
      </c>
      <c r="J77" s="51">
        <v>3460</v>
      </c>
      <c r="K77" s="50" t="s">
        <v>293</v>
      </c>
      <c r="L77" s="50" t="s">
        <v>20</v>
      </c>
      <c r="M77" s="52" t="str">
        <f>VLOOKUP(D77,CATEGORIE!$A:$B,2,0)</f>
        <v>RD</v>
      </c>
    </row>
    <row r="78" spans="1:13" ht="15" customHeight="1" x14ac:dyDescent="0.25">
      <c r="A78" s="49">
        <v>45299</v>
      </c>
      <c r="B78" s="50" t="s">
        <v>6</v>
      </c>
      <c r="C78" s="50" t="s">
        <v>6</v>
      </c>
      <c r="D78" s="50" t="s">
        <v>10</v>
      </c>
      <c r="E78" s="50" t="s">
        <v>176</v>
      </c>
      <c r="F78" s="50" t="s">
        <v>71</v>
      </c>
      <c r="G78" s="50" t="s">
        <v>220</v>
      </c>
      <c r="H78" s="50" t="s">
        <v>168</v>
      </c>
      <c r="I78" s="50" t="s">
        <v>72</v>
      </c>
      <c r="J78" s="51">
        <v>9920</v>
      </c>
      <c r="K78" s="50" t="s">
        <v>294</v>
      </c>
      <c r="L78" s="50" t="s">
        <v>20</v>
      </c>
      <c r="M78" s="52" t="str">
        <f>VLOOKUP(D78,CATEGORIE!$A:$B,2,0)</f>
        <v>RD</v>
      </c>
    </row>
    <row r="79" spans="1:13" ht="15" customHeight="1" x14ac:dyDescent="0.25">
      <c r="A79" s="49">
        <v>45300</v>
      </c>
      <c r="B79" s="50" t="s">
        <v>6</v>
      </c>
      <c r="C79" s="50" t="s">
        <v>6</v>
      </c>
      <c r="D79" s="50" t="s">
        <v>13</v>
      </c>
      <c r="E79" s="50" t="s">
        <v>171</v>
      </c>
      <c r="F79" s="50" t="s">
        <v>9</v>
      </c>
      <c r="G79" s="50" t="s">
        <v>76</v>
      </c>
      <c r="H79" s="50" t="s">
        <v>172</v>
      </c>
      <c r="I79" s="50" t="s">
        <v>77</v>
      </c>
      <c r="J79" s="51">
        <v>13360</v>
      </c>
      <c r="K79" s="50" t="s">
        <v>295</v>
      </c>
      <c r="L79" s="50" t="s">
        <v>20</v>
      </c>
      <c r="M79" s="52" t="str">
        <f>VLOOKUP(D79,CATEGORIE!$A:$B,2,0)</f>
        <v>INDIFFERENZIATO</v>
      </c>
    </row>
    <row r="80" spans="1:13" ht="15" customHeight="1" x14ac:dyDescent="0.25">
      <c r="A80" s="49">
        <v>45300</v>
      </c>
      <c r="B80" s="50" t="s">
        <v>6</v>
      </c>
      <c r="C80" s="50" t="s">
        <v>6</v>
      </c>
      <c r="D80" s="50" t="s">
        <v>13</v>
      </c>
      <c r="E80" s="50" t="s">
        <v>171</v>
      </c>
      <c r="F80" s="50" t="s">
        <v>9</v>
      </c>
      <c r="G80" s="50" t="s">
        <v>76</v>
      </c>
      <c r="H80" s="50" t="s">
        <v>172</v>
      </c>
      <c r="I80" s="50" t="s">
        <v>77</v>
      </c>
      <c r="J80" s="51">
        <v>13020</v>
      </c>
      <c r="K80" s="50" t="s">
        <v>296</v>
      </c>
      <c r="L80" s="50" t="s">
        <v>20</v>
      </c>
      <c r="M80" s="52" t="str">
        <f>VLOOKUP(D80,CATEGORIE!$A:$B,2,0)</f>
        <v>INDIFFERENZIATO</v>
      </c>
    </row>
    <row r="81" spans="1:13" ht="15" customHeight="1" x14ac:dyDescent="0.25">
      <c r="A81" s="49">
        <v>45300</v>
      </c>
      <c r="B81" s="50" t="s">
        <v>6</v>
      </c>
      <c r="C81" s="50" t="s">
        <v>6</v>
      </c>
      <c r="D81" s="50" t="s">
        <v>15</v>
      </c>
      <c r="E81" s="50" t="s">
        <v>8</v>
      </c>
      <c r="F81" s="50" t="s">
        <v>9</v>
      </c>
      <c r="G81" s="50" t="s">
        <v>71</v>
      </c>
      <c r="H81" s="50" t="s">
        <v>216</v>
      </c>
      <c r="I81" s="50" t="s">
        <v>72</v>
      </c>
      <c r="J81" s="51">
        <v>8570</v>
      </c>
      <c r="K81" s="50" t="s">
        <v>297</v>
      </c>
      <c r="L81" s="50" t="s">
        <v>20</v>
      </c>
      <c r="M81" s="52" t="str">
        <f>VLOOKUP(D81,CATEGORIE!$A:$B,2,0)</f>
        <v>RD</v>
      </c>
    </row>
    <row r="82" spans="1:13" ht="15" customHeight="1" x14ac:dyDescent="0.25">
      <c r="A82" s="49">
        <v>45300</v>
      </c>
      <c r="B82" s="50" t="s">
        <v>6</v>
      </c>
      <c r="C82" s="50" t="s">
        <v>6</v>
      </c>
      <c r="D82" s="50" t="s">
        <v>14</v>
      </c>
      <c r="E82" s="50" t="s">
        <v>170</v>
      </c>
      <c r="F82" s="50" t="s">
        <v>71</v>
      </c>
      <c r="G82" s="50" t="s">
        <v>71</v>
      </c>
      <c r="H82" s="50" t="s">
        <v>169</v>
      </c>
      <c r="I82" s="50" t="s">
        <v>72</v>
      </c>
      <c r="J82" s="51">
        <v>1300</v>
      </c>
      <c r="K82" s="50" t="s">
        <v>298</v>
      </c>
      <c r="L82" s="50" t="s">
        <v>20</v>
      </c>
      <c r="M82" s="52" t="str">
        <f>VLOOKUP(D82,CATEGORIE!$A:$B,2,0)</f>
        <v>RD</v>
      </c>
    </row>
    <row r="83" spans="1:13" ht="15" customHeight="1" x14ac:dyDescent="0.25">
      <c r="A83" s="49">
        <v>45300</v>
      </c>
      <c r="B83" s="50" t="s">
        <v>6</v>
      </c>
      <c r="C83" s="50" t="s">
        <v>6</v>
      </c>
      <c r="D83" s="50" t="s">
        <v>11</v>
      </c>
      <c r="E83" s="50" t="s">
        <v>7</v>
      </c>
      <c r="F83" s="50" t="s">
        <v>71</v>
      </c>
      <c r="G83" s="50" t="s">
        <v>71</v>
      </c>
      <c r="H83" s="50" t="s">
        <v>180</v>
      </c>
      <c r="I83" s="50" t="s">
        <v>84</v>
      </c>
      <c r="J83" s="51">
        <v>12000</v>
      </c>
      <c r="K83" s="50" t="s">
        <v>299</v>
      </c>
      <c r="L83" s="50" t="s">
        <v>20</v>
      </c>
      <c r="M83" s="52" t="str">
        <f>VLOOKUP(D83,CATEGORIE!$A:$B,2,0)</f>
        <v>RD</v>
      </c>
    </row>
    <row r="84" spans="1:13" ht="15" customHeight="1" x14ac:dyDescent="0.25">
      <c r="A84" s="49">
        <v>45300</v>
      </c>
      <c r="B84" s="50" t="s">
        <v>6</v>
      </c>
      <c r="C84" s="50" t="s">
        <v>186</v>
      </c>
      <c r="D84" s="50" t="s">
        <v>31</v>
      </c>
      <c r="E84" s="50" t="s">
        <v>90</v>
      </c>
      <c r="F84" s="50" t="s">
        <v>71</v>
      </c>
      <c r="G84" s="50" t="s">
        <v>91</v>
      </c>
      <c r="H84" s="50" t="s">
        <v>181</v>
      </c>
      <c r="I84" s="50" t="s">
        <v>92</v>
      </c>
      <c r="J84" s="51">
        <v>94</v>
      </c>
      <c r="K84" s="50" t="s">
        <v>300</v>
      </c>
      <c r="L84" s="50" t="s">
        <v>78</v>
      </c>
      <c r="M84" s="52" t="str">
        <f>VLOOKUP(D84,CATEGORIE!$A:$B,2,0)</f>
        <v>RD</v>
      </c>
    </row>
    <row r="85" spans="1:13" ht="15" customHeight="1" x14ac:dyDescent="0.25">
      <c r="A85" s="49">
        <v>45300</v>
      </c>
      <c r="B85" s="50" t="s">
        <v>6</v>
      </c>
      <c r="C85" s="50" t="s">
        <v>6</v>
      </c>
      <c r="D85" s="50" t="s">
        <v>31</v>
      </c>
      <c r="E85" s="50" t="s">
        <v>90</v>
      </c>
      <c r="F85" s="50" t="s">
        <v>71</v>
      </c>
      <c r="G85" s="50" t="s">
        <v>91</v>
      </c>
      <c r="H85" s="50" t="s">
        <v>181</v>
      </c>
      <c r="I85" s="50" t="s">
        <v>92</v>
      </c>
      <c r="J85" s="51">
        <v>92</v>
      </c>
      <c r="K85" s="50" t="s">
        <v>301</v>
      </c>
      <c r="L85" s="50" t="s">
        <v>78</v>
      </c>
      <c r="M85" s="52" t="str">
        <f>VLOOKUP(D85,CATEGORIE!$A:$B,2,0)</f>
        <v>RD</v>
      </c>
    </row>
    <row r="86" spans="1:13" ht="15" customHeight="1" x14ac:dyDescent="0.25">
      <c r="A86" s="49">
        <v>45300</v>
      </c>
      <c r="B86" s="50" t="s">
        <v>6</v>
      </c>
      <c r="C86" s="50" t="s">
        <v>186</v>
      </c>
      <c r="D86" s="50" t="s">
        <v>26</v>
      </c>
      <c r="E86" s="50" t="s">
        <v>79</v>
      </c>
      <c r="F86" s="50" t="s">
        <v>83</v>
      </c>
      <c r="G86" s="50" t="s">
        <v>80</v>
      </c>
      <c r="H86" s="50" t="s">
        <v>174</v>
      </c>
      <c r="I86" s="50" t="s">
        <v>72</v>
      </c>
      <c r="J86" s="51">
        <v>8980</v>
      </c>
      <c r="K86" s="50" t="s">
        <v>302</v>
      </c>
      <c r="L86" s="50" t="s">
        <v>78</v>
      </c>
      <c r="M86" s="52" t="str">
        <f>VLOOKUP(D86,CATEGORIE!$A:$B,2,0)</f>
        <v>RD</v>
      </c>
    </row>
    <row r="87" spans="1:13" ht="15" customHeight="1" x14ac:dyDescent="0.25">
      <c r="A87" s="49">
        <v>45300</v>
      </c>
      <c r="B87" s="50" t="s">
        <v>6</v>
      </c>
      <c r="C87" s="50" t="s">
        <v>6</v>
      </c>
      <c r="D87" s="50" t="s">
        <v>25</v>
      </c>
      <c r="E87" s="50" t="s">
        <v>197</v>
      </c>
      <c r="F87" s="50" t="s">
        <v>71</v>
      </c>
      <c r="G87" s="50" t="s">
        <v>220</v>
      </c>
      <c r="H87" s="50" t="s">
        <v>168</v>
      </c>
      <c r="I87" s="50" t="s">
        <v>72</v>
      </c>
      <c r="J87" s="51">
        <v>2880</v>
      </c>
      <c r="K87" s="50" t="s">
        <v>303</v>
      </c>
      <c r="L87" s="50" t="s">
        <v>78</v>
      </c>
      <c r="M87" s="52" t="str">
        <f>VLOOKUP(D87,CATEGORIE!$A:$B,2,0)</f>
        <v>RD</v>
      </c>
    </row>
    <row r="88" spans="1:13" ht="15" customHeight="1" x14ac:dyDescent="0.25">
      <c r="A88" s="49">
        <v>45300</v>
      </c>
      <c r="B88" s="50" t="s">
        <v>6</v>
      </c>
      <c r="C88" s="50" t="s">
        <v>6</v>
      </c>
      <c r="D88" s="50" t="s">
        <v>24</v>
      </c>
      <c r="E88" s="50" t="s">
        <v>187</v>
      </c>
      <c r="F88" s="50" t="s">
        <v>9</v>
      </c>
      <c r="G88" s="50" t="s">
        <v>220</v>
      </c>
      <c r="H88" s="50" t="s">
        <v>168</v>
      </c>
      <c r="I88" s="50" t="s">
        <v>72</v>
      </c>
      <c r="J88" s="51">
        <v>3760</v>
      </c>
      <c r="K88" s="50" t="s">
        <v>304</v>
      </c>
      <c r="L88" s="50" t="s">
        <v>20</v>
      </c>
      <c r="M88" s="52" t="str">
        <f>VLOOKUP(D88,CATEGORIE!$A:$B,2,0)</f>
        <v>RD</v>
      </c>
    </row>
    <row r="89" spans="1:13" ht="15" customHeight="1" x14ac:dyDescent="0.25">
      <c r="A89" s="49">
        <v>45300</v>
      </c>
      <c r="B89" s="50" t="s">
        <v>6</v>
      </c>
      <c r="C89" s="50" t="s">
        <v>186</v>
      </c>
      <c r="D89" s="50" t="s">
        <v>35</v>
      </c>
      <c r="E89" s="50" t="s">
        <v>188</v>
      </c>
      <c r="F89" s="50" t="s">
        <v>71</v>
      </c>
      <c r="G89" s="50" t="s">
        <v>91</v>
      </c>
      <c r="H89" s="50" t="s">
        <v>181</v>
      </c>
      <c r="I89" s="50" t="s">
        <v>72</v>
      </c>
      <c r="J89" s="51">
        <v>84</v>
      </c>
      <c r="K89" s="50" t="s">
        <v>305</v>
      </c>
      <c r="L89" s="50" t="s">
        <v>78</v>
      </c>
      <c r="M89" s="52" t="str">
        <f>VLOOKUP(D89,CATEGORIE!$A:$B,2,0)</f>
        <v>RD</v>
      </c>
    </row>
    <row r="90" spans="1:13" ht="15" customHeight="1" x14ac:dyDescent="0.25">
      <c r="A90" s="49">
        <v>45300</v>
      </c>
      <c r="B90" s="50" t="s">
        <v>6</v>
      </c>
      <c r="C90" s="50" t="s">
        <v>186</v>
      </c>
      <c r="D90" s="50" t="s">
        <v>28</v>
      </c>
      <c r="E90" s="50" t="s">
        <v>97</v>
      </c>
      <c r="F90" s="50" t="s">
        <v>204</v>
      </c>
      <c r="G90" s="50" t="s">
        <v>306</v>
      </c>
      <c r="H90" s="50" t="s">
        <v>307</v>
      </c>
      <c r="I90" s="50" t="s">
        <v>72</v>
      </c>
      <c r="J90" s="51">
        <v>2520</v>
      </c>
      <c r="K90" s="50" t="s">
        <v>308</v>
      </c>
      <c r="L90" s="50" t="s">
        <v>78</v>
      </c>
      <c r="M90" s="52" t="str">
        <f>VLOOKUP(D90,CATEGORIE!$A:$B,2,0)</f>
        <v>RD</v>
      </c>
    </row>
    <row r="91" spans="1:13" ht="15" customHeight="1" x14ac:dyDescent="0.25">
      <c r="A91" s="49">
        <v>45300</v>
      </c>
      <c r="B91" s="50" t="s">
        <v>6</v>
      </c>
      <c r="C91" s="50" t="s">
        <v>186</v>
      </c>
      <c r="D91" s="50" t="s">
        <v>10</v>
      </c>
      <c r="E91" s="50" t="s">
        <v>176</v>
      </c>
      <c r="F91" s="50" t="s">
        <v>71</v>
      </c>
      <c r="G91" s="50" t="s">
        <v>220</v>
      </c>
      <c r="H91" s="50" t="s">
        <v>168</v>
      </c>
      <c r="I91" s="50" t="s">
        <v>72</v>
      </c>
      <c r="J91" s="51">
        <v>3140</v>
      </c>
      <c r="K91" s="50" t="s">
        <v>309</v>
      </c>
      <c r="L91" s="50" t="s">
        <v>20</v>
      </c>
      <c r="M91" s="52" t="str">
        <f>VLOOKUP(D91,CATEGORIE!$A:$B,2,0)</f>
        <v>RD</v>
      </c>
    </row>
    <row r="92" spans="1:13" ht="15" customHeight="1" x14ac:dyDescent="0.25">
      <c r="A92" s="49">
        <v>45300</v>
      </c>
      <c r="B92" s="50" t="s">
        <v>6</v>
      </c>
      <c r="C92" s="50" t="s">
        <v>186</v>
      </c>
      <c r="D92" s="50" t="s">
        <v>10</v>
      </c>
      <c r="E92" s="50" t="s">
        <v>176</v>
      </c>
      <c r="F92" s="50" t="s">
        <v>71</v>
      </c>
      <c r="G92" s="50" t="s">
        <v>220</v>
      </c>
      <c r="H92" s="50" t="s">
        <v>168</v>
      </c>
      <c r="I92" s="50" t="s">
        <v>72</v>
      </c>
      <c r="J92" s="51">
        <v>2420</v>
      </c>
      <c r="K92" s="50" t="s">
        <v>310</v>
      </c>
      <c r="L92" s="50" t="s">
        <v>20</v>
      </c>
      <c r="M92" s="52" t="str">
        <f>VLOOKUP(D92,CATEGORIE!$A:$B,2,0)</f>
        <v>RD</v>
      </c>
    </row>
    <row r="93" spans="1:13" ht="15" customHeight="1" x14ac:dyDescent="0.25">
      <c r="A93" s="49">
        <v>45300</v>
      </c>
      <c r="B93" s="50" t="s">
        <v>6</v>
      </c>
      <c r="C93" s="50" t="s">
        <v>6</v>
      </c>
      <c r="D93" s="50" t="s">
        <v>10</v>
      </c>
      <c r="E93" s="50" t="s">
        <v>176</v>
      </c>
      <c r="F93" s="50" t="s">
        <v>71</v>
      </c>
      <c r="G93" s="50" t="s">
        <v>220</v>
      </c>
      <c r="H93" s="50" t="s">
        <v>168</v>
      </c>
      <c r="I93" s="50" t="s">
        <v>72</v>
      </c>
      <c r="J93" s="51">
        <v>1740</v>
      </c>
      <c r="K93" s="50" t="s">
        <v>311</v>
      </c>
      <c r="L93" s="50" t="s">
        <v>20</v>
      </c>
      <c r="M93" s="52" t="str">
        <f>VLOOKUP(D93,CATEGORIE!$A:$B,2,0)</f>
        <v>RD</v>
      </c>
    </row>
    <row r="94" spans="1:13" ht="15" customHeight="1" x14ac:dyDescent="0.25">
      <c r="A94" s="49">
        <v>45300</v>
      </c>
      <c r="B94" s="50" t="s">
        <v>6</v>
      </c>
      <c r="C94" s="50" t="s">
        <v>6</v>
      </c>
      <c r="D94" s="50" t="s">
        <v>10</v>
      </c>
      <c r="E94" s="50" t="s">
        <v>176</v>
      </c>
      <c r="F94" s="50" t="s">
        <v>71</v>
      </c>
      <c r="G94" s="50" t="s">
        <v>220</v>
      </c>
      <c r="H94" s="50" t="s">
        <v>168</v>
      </c>
      <c r="I94" s="50" t="s">
        <v>72</v>
      </c>
      <c r="J94" s="51">
        <v>8840</v>
      </c>
      <c r="K94" s="50" t="s">
        <v>312</v>
      </c>
      <c r="L94" s="50" t="s">
        <v>20</v>
      </c>
      <c r="M94" s="52" t="str">
        <f>VLOOKUP(D94,CATEGORIE!$A:$B,2,0)</f>
        <v>RD</v>
      </c>
    </row>
    <row r="95" spans="1:13" ht="15" customHeight="1" x14ac:dyDescent="0.25">
      <c r="A95" s="49">
        <v>45301</v>
      </c>
      <c r="B95" s="50" t="s">
        <v>6</v>
      </c>
      <c r="C95" s="50" t="s">
        <v>6</v>
      </c>
      <c r="D95" s="50" t="s">
        <v>13</v>
      </c>
      <c r="E95" s="50" t="s">
        <v>171</v>
      </c>
      <c r="F95" s="50" t="s">
        <v>71</v>
      </c>
      <c r="G95" s="50" t="s">
        <v>76</v>
      </c>
      <c r="H95" s="50" t="s">
        <v>172</v>
      </c>
      <c r="I95" s="50" t="s">
        <v>77</v>
      </c>
      <c r="J95" s="51">
        <v>9960</v>
      </c>
      <c r="K95" s="50" t="s">
        <v>313</v>
      </c>
      <c r="L95" s="50" t="s">
        <v>20</v>
      </c>
      <c r="M95" s="52" t="str">
        <f>VLOOKUP(D95,CATEGORIE!$A:$B,2,0)</f>
        <v>INDIFFERENZIATO</v>
      </c>
    </row>
    <row r="96" spans="1:13" ht="15" customHeight="1" x14ac:dyDescent="0.25">
      <c r="A96" s="49">
        <v>45301</v>
      </c>
      <c r="B96" s="50" t="s">
        <v>6</v>
      </c>
      <c r="C96" s="50" t="s">
        <v>6</v>
      </c>
      <c r="D96" s="50" t="s">
        <v>13</v>
      </c>
      <c r="E96" s="50" t="s">
        <v>171</v>
      </c>
      <c r="F96" s="50" t="s">
        <v>9</v>
      </c>
      <c r="G96" s="50" t="s">
        <v>76</v>
      </c>
      <c r="H96" s="50" t="s">
        <v>172</v>
      </c>
      <c r="I96" s="50" t="s">
        <v>77</v>
      </c>
      <c r="J96" s="51">
        <v>1220</v>
      </c>
      <c r="K96" s="50" t="s">
        <v>314</v>
      </c>
      <c r="L96" s="50" t="s">
        <v>20</v>
      </c>
      <c r="M96" s="52" t="str">
        <f>VLOOKUP(D96,CATEGORIE!$A:$B,2,0)</f>
        <v>INDIFFERENZIATO</v>
      </c>
    </row>
    <row r="97" spans="1:13" ht="15" customHeight="1" x14ac:dyDescent="0.25">
      <c r="A97" s="49">
        <v>45301</v>
      </c>
      <c r="B97" s="50" t="s">
        <v>6</v>
      </c>
      <c r="C97" s="50" t="s">
        <v>6</v>
      </c>
      <c r="D97" s="50" t="s">
        <v>13</v>
      </c>
      <c r="E97" s="50" t="s">
        <v>171</v>
      </c>
      <c r="F97" s="50" t="s">
        <v>9</v>
      </c>
      <c r="G97" s="50" t="s">
        <v>76</v>
      </c>
      <c r="H97" s="50" t="s">
        <v>172</v>
      </c>
      <c r="I97" s="50" t="s">
        <v>77</v>
      </c>
      <c r="J97" s="51">
        <v>1420</v>
      </c>
      <c r="K97" s="50" t="s">
        <v>315</v>
      </c>
      <c r="L97" s="50" t="s">
        <v>20</v>
      </c>
      <c r="M97" s="52" t="str">
        <f>VLOOKUP(D97,CATEGORIE!$A:$B,2,0)</f>
        <v>INDIFFERENZIATO</v>
      </c>
    </row>
    <row r="98" spans="1:13" ht="15" customHeight="1" x14ac:dyDescent="0.25">
      <c r="A98" s="49">
        <v>45301</v>
      </c>
      <c r="B98" s="50" t="s">
        <v>6</v>
      </c>
      <c r="C98" s="50" t="s">
        <v>6</v>
      </c>
      <c r="D98" s="50" t="s">
        <v>13</v>
      </c>
      <c r="E98" s="50" t="s">
        <v>171</v>
      </c>
      <c r="F98" s="50" t="s">
        <v>9</v>
      </c>
      <c r="G98" s="50" t="s">
        <v>76</v>
      </c>
      <c r="H98" s="50" t="s">
        <v>172</v>
      </c>
      <c r="I98" s="50" t="s">
        <v>77</v>
      </c>
      <c r="J98" s="51">
        <v>12380</v>
      </c>
      <c r="K98" s="50" t="s">
        <v>316</v>
      </c>
      <c r="L98" s="50" t="s">
        <v>20</v>
      </c>
      <c r="M98" s="52" t="str">
        <f>VLOOKUP(D98,CATEGORIE!$A:$B,2,0)</f>
        <v>INDIFFERENZIATO</v>
      </c>
    </row>
    <row r="99" spans="1:13" ht="15" customHeight="1" x14ac:dyDescent="0.25">
      <c r="A99" s="49">
        <v>45301</v>
      </c>
      <c r="B99" s="50" t="s">
        <v>6</v>
      </c>
      <c r="C99" s="50" t="s">
        <v>6</v>
      </c>
      <c r="D99" s="50" t="s">
        <v>13</v>
      </c>
      <c r="E99" s="50" t="s">
        <v>171</v>
      </c>
      <c r="F99" s="50" t="s">
        <v>9</v>
      </c>
      <c r="G99" s="50" t="s">
        <v>76</v>
      </c>
      <c r="H99" s="50" t="s">
        <v>172</v>
      </c>
      <c r="I99" s="50" t="s">
        <v>77</v>
      </c>
      <c r="J99" s="51">
        <v>12600</v>
      </c>
      <c r="K99" s="50" t="s">
        <v>317</v>
      </c>
      <c r="L99" s="50" t="s">
        <v>20</v>
      </c>
      <c r="M99" s="52" t="str">
        <f>VLOOKUP(D99,CATEGORIE!$A:$B,2,0)</f>
        <v>INDIFFERENZIATO</v>
      </c>
    </row>
    <row r="100" spans="1:13" ht="15" customHeight="1" x14ac:dyDescent="0.25">
      <c r="A100" s="49">
        <v>45301</v>
      </c>
      <c r="B100" s="50" t="s">
        <v>6</v>
      </c>
      <c r="C100" s="50" t="s">
        <v>186</v>
      </c>
      <c r="D100" s="50" t="s">
        <v>15</v>
      </c>
      <c r="E100" s="50" t="s">
        <v>8</v>
      </c>
      <c r="F100" s="50" t="s">
        <v>71</v>
      </c>
      <c r="G100" s="50" t="s">
        <v>71</v>
      </c>
      <c r="H100" s="50" t="s">
        <v>169</v>
      </c>
      <c r="I100" s="50" t="s">
        <v>72</v>
      </c>
      <c r="J100" s="51">
        <v>8400</v>
      </c>
      <c r="K100" s="50" t="s">
        <v>318</v>
      </c>
      <c r="L100" s="50" t="s">
        <v>20</v>
      </c>
      <c r="M100" s="52" t="str">
        <f>VLOOKUP(D100,CATEGORIE!$A:$B,2,0)</f>
        <v>RD</v>
      </c>
    </row>
    <row r="101" spans="1:13" ht="15" customHeight="1" x14ac:dyDescent="0.25">
      <c r="A101" s="49">
        <v>45301</v>
      </c>
      <c r="B101" s="50" t="s">
        <v>6</v>
      </c>
      <c r="C101" s="50" t="s">
        <v>6</v>
      </c>
      <c r="D101" s="50" t="s">
        <v>15</v>
      </c>
      <c r="E101" s="50" t="s">
        <v>8</v>
      </c>
      <c r="F101" s="50" t="s">
        <v>9</v>
      </c>
      <c r="G101" s="50" t="s">
        <v>71</v>
      </c>
      <c r="H101" s="50" t="s">
        <v>216</v>
      </c>
      <c r="I101" s="50" t="s">
        <v>72</v>
      </c>
      <c r="J101" s="51">
        <v>7250</v>
      </c>
      <c r="K101" s="50" t="s">
        <v>319</v>
      </c>
      <c r="L101" s="50" t="s">
        <v>20</v>
      </c>
      <c r="M101" s="52" t="str">
        <f>VLOOKUP(D101,CATEGORIE!$A:$B,2,0)</f>
        <v>RD</v>
      </c>
    </row>
    <row r="102" spans="1:13" ht="15" customHeight="1" x14ac:dyDescent="0.25">
      <c r="A102" s="49">
        <v>45301</v>
      </c>
      <c r="B102" s="50" t="s">
        <v>6</v>
      </c>
      <c r="C102" s="50" t="s">
        <v>186</v>
      </c>
      <c r="D102" s="50" t="s">
        <v>64</v>
      </c>
      <c r="E102" s="50" t="s">
        <v>65</v>
      </c>
      <c r="F102" s="50" t="s">
        <v>71</v>
      </c>
      <c r="G102" s="50" t="s">
        <v>267</v>
      </c>
      <c r="H102" s="50" t="s">
        <v>208</v>
      </c>
      <c r="I102" s="50" t="s">
        <v>72</v>
      </c>
      <c r="J102" s="51">
        <v>1960</v>
      </c>
      <c r="K102" s="50" t="s">
        <v>320</v>
      </c>
      <c r="L102" s="50" t="s">
        <v>20</v>
      </c>
      <c r="M102" s="52" t="str">
        <f>VLOOKUP(D102,CATEGORIE!$A:$B,2,0)</f>
        <v>RD</v>
      </c>
    </row>
    <row r="103" spans="1:13" ht="15" customHeight="1" x14ac:dyDescent="0.25">
      <c r="A103" s="49">
        <v>45301</v>
      </c>
      <c r="B103" s="50" t="s">
        <v>6</v>
      </c>
      <c r="C103" s="50" t="s">
        <v>186</v>
      </c>
      <c r="D103" s="50" t="s">
        <v>26</v>
      </c>
      <c r="E103" s="50" t="s">
        <v>79</v>
      </c>
      <c r="F103" s="50" t="s">
        <v>83</v>
      </c>
      <c r="G103" s="50" t="s">
        <v>80</v>
      </c>
      <c r="H103" s="50" t="s">
        <v>174</v>
      </c>
      <c r="I103" s="50" t="s">
        <v>72</v>
      </c>
      <c r="J103" s="51">
        <v>9340</v>
      </c>
      <c r="K103" s="50" t="s">
        <v>321</v>
      </c>
      <c r="L103" s="50" t="s">
        <v>78</v>
      </c>
      <c r="M103" s="52" t="str">
        <f>VLOOKUP(D103,CATEGORIE!$A:$B,2,0)</f>
        <v>RD</v>
      </c>
    </row>
    <row r="104" spans="1:13" ht="15" customHeight="1" x14ac:dyDescent="0.25">
      <c r="A104" s="49">
        <v>45301</v>
      </c>
      <c r="B104" s="50" t="s">
        <v>6</v>
      </c>
      <c r="C104" s="50" t="s">
        <v>6</v>
      </c>
      <c r="D104" s="50" t="s">
        <v>16</v>
      </c>
      <c r="E104" s="50" t="s">
        <v>185</v>
      </c>
      <c r="F104" s="50" t="s">
        <v>9</v>
      </c>
      <c r="G104" s="50" t="s">
        <v>71</v>
      </c>
      <c r="H104" s="50" t="s">
        <v>166</v>
      </c>
      <c r="I104" s="50" t="s">
        <v>72</v>
      </c>
      <c r="J104" s="51">
        <v>5240</v>
      </c>
      <c r="K104" s="50" t="s">
        <v>322</v>
      </c>
      <c r="L104" s="50" t="s">
        <v>20</v>
      </c>
      <c r="M104" s="52" t="str">
        <f>VLOOKUP(D104,CATEGORIE!$A:$B,2,0)</f>
        <v>RD</v>
      </c>
    </row>
    <row r="105" spans="1:13" ht="15" customHeight="1" x14ac:dyDescent="0.25">
      <c r="A105" s="49">
        <v>45301</v>
      </c>
      <c r="B105" s="50" t="s">
        <v>6</v>
      </c>
      <c r="C105" s="50" t="s">
        <v>6</v>
      </c>
      <c r="D105" s="50" t="s">
        <v>25</v>
      </c>
      <c r="E105" s="50" t="s">
        <v>197</v>
      </c>
      <c r="F105" s="50" t="s">
        <v>71</v>
      </c>
      <c r="G105" s="50" t="s">
        <v>220</v>
      </c>
      <c r="H105" s="50" t="s">
        <v>168</v>
      </c>
      <c r="I105" s="50" t="s">
        <v>72</v>
      </c>
      <c r="J105" s="51">
        <v>4960</v>
      </c>
      <c r="K105" s="50" t="s">
        <v>323</v>
      </c>
      <c r="L105" s="50" t="s">
        <v>78</v>
      </c>
      <c r="M105" s="52" t="str">
        <f>VLOOKUP(D105,CATEGORIE!$A:$B,2,0)</f>
        <v>RD</v>
      </c>
    </row>
    <row r="106" spans="1:13" ht="15" customHeight="1" x14ac:dyDescent="0.25">
      <c r="A106" s="49">
        <v>45301</v>
      </c>
      <c r="B106" s="50" t="s">
        <v>6</v>
      </c>
      <c r="C106" s="50" t="s">
        <v>6</v>
      </c>
      <c r="D106" s="50" t="s">
        <v>12</v>
      </c>
      <c r="E106" s="50" t="s">
        <v>73</v>
      </c>
      <c r="F106" s="50" t="s">
        <v>71</v>
      </c>
      <c r="G106" s="50" t="s">
        <v>74</v>
      </c>
      <c r="H106" s="50" t="s">
        <v>167</v>
      </c>
      <c r="I106" s="50" t="s">
        <v>72</v>
      </c>
      <c r="J106" s="51">
        <v>6450</v>
      </c>
      <c r="K106" s="50" t="s">
        <v>324</v>
      </c>
      <c r="L106" s="50" t="s">
        <v>20</v>
      </c>
      <c r="M106" s="52" t="str">
        <f>VLOOKUP(D106,CATEGORIE!$A:$B,2,0)</f>
        <v>RD</v>
      </c>
    </row>
    <row r="107" spans="1:13" ht="15" customHeight="1" x14ac:dyDescent="0.25">
      <c r="A107" s="49">
        <v>45301</v>
      </c>
      <c r="B107" s="50" t="s">
        <v>6</v>
      </c>
      <c r="C107" s="50" t="s">
        <v>6</v>
      </c>
      <c r="D107" s="50" t="s">
        <v>12</v>
      </c>
      <c r="E107" s="50" t="s">
        <v>73</v>
      </c>
      <c r="F107" s="50" t="s">
        <v>71</v>
      </c>
      <c r="G107" s="50" t="s">
        <v>74</v>
      </c>
      <c r="H107" s="50" t="s">
        <v>167</v>
      </c>
      <c r="I107" s="50" t="s">
        <v>72</v>
      </c>
      <c r="J107" s="51">
        <v>7680</v>
      </c>
      <c r="K107" s="50" t="s">
        <v>325</v>
      </c>
      <c r="L107" s="50" t="s">
        <v>20</v>
      </c>
      <c r="M107" s="52" t="str">
        <f>VLOOKUP(D107,CATEGORIE!$A:$B,2,0)</f>
        <v>RD</v>
      </c>
    </row>
    <row r="108" spans="1:13" ht="15" customHeight="1" x14ac:dyDescent="0.25">
      <c r="A108" s="49">
        <v>45301</v>
      </c>
      <c r="B108" s="50" t="s">
        <v>6</v>
      </c>
      <c r="C108" s="50" t="s">
        <v>186</v>
      </c>
      <c r="D108" s="50" t="s">
        <v>53</v>
      </c>
      <c r="E108" s="50" t="s">
        <v>189</v>
      </c>
      <c r="F108" s="50" t="s">
        <v>89</v>
      </c>
      <c r="G108" s="50" t="s">
        <v>183</v>
      </c>
      <c r="H108" s="50" t="s">
        <v>184</v>
      </c>
      <c r="I108" s="50" t="s">
        <v>72</v>
      </c>
      <c r="J108" s="51">
        <v>640</v>
      </c>
      <c r="K108" s="50" t="s">
        <v>326</v>
      </c>
      <c r="L108" s="50" t="s">
        <v>78</v>
      </c>
      <c r="M108" s="52" t="str">
        <f>VLOOKUP(D108,CATEGORIE!$A:$B,2,0)</f>
        <v>RD</v>
      </c>
    </row>
    <row r="109" spans="1:13" ht="15" customHeight="1" x14ac:dyDescent="0.25">
      <c r="A109" s="49">
        <v>45301</v>
      </c>
      <c r="B109" s="50" t="s">
        <v>6</v>
      </c>
      <c r="C109" s="50" t="s">
        <v>186</v>
      </c>
      <c r="D109" s="50" t="s">
        <v>10</v>
      </c>
      <c r="E109" s="50" t="s">
        <v>176</v>
      </c>
      <c r="F109" s="50" t="s">
        <v>71</v>
      </c>
      <c r="G109" s="50" t="s">
        <v>220</v>
      </c>
      <c r="H109" s="50" t="s">
        <v>168</v>
      </c>
      <c r="I109" s="50" t="s">
        <v>72</v>
      </c>
      <c r="J109" s="51">
        <v>4420</v>
      </c>
      <c r="K109" s="50" t="s">
        <v>327</v>
      </c>
      <c r="L109" s="50" t="s">
        <v>20</v>
      </c>
      <c r="M109" s="52" t="str">
        <f>VLOOKUP(D109,CATEGORIE!$A:$B,2,0)</f>
        <v>RD</v>
      </c>
    </row>
    <row r="110" spans="1:13" ht="15" customHeight="1" x14ac:dyDescent="0.25">
      <c r="A110" s="49">
        <v>45301</v>
      </c>
      <c r="B110" s="50" t="s">
        <v>6</v>
      </c>
      <c r="C110" s="50" t="s">
        <v>6</v>
      </c>
      <c r="D110" s="50" t="s">
        <v>10</v>
      </c>
      <c r="E110" s="50" t="s">
        <v>176</v>
      </c>
      <c r="F110" s="50" t="s">
        <v>71</v>
      </c>
      <c r="G110" s="50" t="s">
        <v>220</v>
      </c>
      <c r="H110" s="50" t="s">
        <v>168</v>
      </c>
      <c r="I110" s="50" t="s">
        <v>72</v>
      </c>
      <c r="J110" s="51">
        <v>7020</v>
      </c>
      <c r="K110" s="50" t="s">
        <v>328</v>
      </c>
      <c r="L110" s="50" t="s">
        <v>20</v>
      </c>
      <c r="M110" s="52" t="str">
        <f>VLOOKUP(D110,CATEGORIE!$A:$B,2,0)</f>
        <v>RD</v>
      </c>
    </row>
    <row r="111" spans="1:13" ht="15" customHeight="1" x14ac:dyDescent="0.25">
      <c r="A111" s="49">
        <v>45302</v>
      </c>
      <c r="B111" s="50" t="s">
        <v>6</v>
      </c>
      <c r="C111" s="50" t="s">
        <v>6</v>
      </c>
      <c r="D111" s="50" t="s">
        <v>13</v>
      </c>
      <c r="E111" s="50" t="s">
        <v>171</v>
      </c>
      <c r="F111" s="50" t="s">
        <v>9</v>
      </c>
      <c r="G111" s="50" t="s">
        <v>76</v>
      </c>
      <c r="H111" s="50" t="s">
        <v>172</v>
      </c>
      <c r="I111" s="50" t="s">
        <v>77</v>
      </c>
      <c r="J111" s="51">
        <v>10620</v>
      </c>
      <c r="K111" s="50" t="s">
        <v>329</v>
      </c>
      <c r="L111" s="50" t="s">
        <v>20</v>
      </c>
      <c r="M111" s="52" t="str">
        <f>VLOOKUP(D111,CATEGORIE!$A:$B,2,0)</f>
        <v>INDIFFERENZIATO</v>
      </c>
    </row>
    <row r="112" spans="1:13" ht="15" customHeight="1" x14ac:dyDescent="0.25">
      <c r="A112" s="49">
        <v>45302</v>
      </c>
      <c r="B112" s="50" t="s">
        <v>6</v>
      </c>
      <c r="C112" s="50" t="s">
        <v>6</v>
      </c>
      <c r="D112" s="50" t="s">
        <v>13</v>
      </c>
      <c r="E112" s="50" t="s">
        <v>171</v>
      </c>
      <c r="F112" s="50" t="s">
        <v>9</v>
      </c>
      <c r="G112" s="50" t="s">
        <v>76</v>
      </c>
      <c r="H112" s="50" t="s">
        <v>172</v>
      </c>
      <c r="I112" s="50" t="s">
        <v>77</v>
      </c>
      <c r="J112" s="51">
        <v>9080</v>
      </c>
      <c r="K112" s="50" t="s">
        <v>330</v>
      </c>
      <c r="L112" s="50" t="s">
        <v>20</v>
      </c>
      <c r="M112" s="52" t="str">
        <f>VLOOKUP(D112,CATEGORIE!$A:$B,2,0)</f>
        <v>INDIFFERENZIATO</v>
      </c>
    </row>
    <row r="113" spans="1:13" ht="15" customHeight="1" x14ac:dyDescent="0.25">
      <c r="A113" s="49">
        <v>45302</v>
      </c>
      <c r="B113" s="50" t="s">
        <v>6</v>
      </c>
      <c r="C113" s="50" t="s">
        <v>6</v>
      </c>
      <c r="D113" s="50" t="s">
        <v>15</v>
      </c>
      <c r="E113" s="50" t="s">
        <v>8</v>
      </c>
      <c r="F113" s="50" t="s">
        <v>9</v>
      </c>
      <c r="G113" s="50" t="s">
        <v>71</v>
      </c>
      <c r="H113" s="50" t="s">
        <v>216</v>
      </c>
      <c r="I113" s="50" t="s">
        <v>72</v>
      </c>
      <c r="J113" s="51">
        <v>7170</v>
      </c>
      <c r="K113" s="50" t="s">
        <v>331</v>
      </c>
      <c r="L113" s="50" t="s">
        <v>20</v>
      </c>
      <c r="M113" s="52" t="str">
        <f>VLOOKUP(D113,CATEGORIE!$A:$B,2,0)</f>
        <v>RD</v>
      </c>
    </row>
    <row r="114" spans="1:13" ht="15" customHeight="1" x14ac:dyDescent="0.25">
      <c r="A114" s="49">
        <v>45302</v>
      </c>
      <c r="B114" s="50" t="s">
        <v>6</v>
      </c>
      <c r="C114" s="50" t="s">
        <v>186</v>
      </c>
      <c r="D114" s="50" t="s">
        <v>14</v>
      </c>
      <c r="E114" s="50" t="s">
        <v>170</v>
      </c>
      <c r="F114" s="50" t="s">
        <v>71</v>
      </c>
      <c r="G114" s="50" t="s">
        <v>71</v>
      </c>
      <c r="H114" s="50" t="s">
        <v>169</v>
      </c>
      <c r="I114" s="50" t="s">
        <v>72</v>
      </c>
      <c r="J114" s="51">
        <v>3860</v>
      </c>
      <c r="K114" s="50" t="s">
        <v>332</v>
      </c>
      <c r="L114" s="50" t="s">
        <v>20</v>
      </c>
      <c r="M114" s="52" t="str">
        <f>VLOOKUP(D114,CATEGORIE!$A:$B,2,0)</f>
        <v>RD</v>
      </c>
    </row>
    <row r="115" spans="1:13" ht="15" customHeight="1" x14ac:dyDescent="0.25">
      <c r="A115" s="49">
        <v>45302</v>
      </c>
      <c r="B115" s="50" t="s">
        <v>6</v>
      </c>
      <c r="C115" s="50" t="s">
        <v>6</v>
      </c>
      <c r="D115" s="50" t="s">
        <v>14</v>
      </c>
      <c r="E115" s="50" t="s">
        <v>170</v>
      </c>
      <c r="F115" s="50" t="s">
        <v>71</v>
      </c>
      <c r="G115" s="50" t="s">
        <v>71</v>
      </c>
      <c r="H115" s="50" t="s">
        <v>169</v>
      </c>
      <c r="I115" s="50" t="s">
        <v>72</v>
      </c>
      <c r="J115" s="51">
        <v>3280</v>
      </c>
      <c r="K115" s="50" t="s">
        <v>333</v>
      </c>
      <c r="L115" s="50" t="s">
        <v>20</v>
      </c>
      <c r="M115" s="52" t="str">
        <f>VLOOKUP(D115,CATEGORIE!$A:$B,2,0)</f>
        <v>RD</v>
      </c>
    </row>
    <row r="116" spans="1:13" ht="15" customHeight="1" x14ac:dyDescent="0.25">
      <c r="A116" s="49">
        <v>45302</v>
      </c>
      <c r="B116" s="50" t="s">
        <v>6</v>
      </c>
      <c r="C116" s="50" t="s">
        <v>186</v>
      </c>
      <c r="D116" s="50" t="s">
        <v>26</v>
      </c>
      <c r="E116" s="50" t="s">
        <v>79</v>
      </c>
      <c r="F116" s="50" t="s">
        <v>80</v>
      </c>
      <c r="G116" s="50" t="s">
        <v>80</v>
      </c>
      <c r="H116" s="50" t="s">
        <v>174</v>
      </c>
      <c r="I116" s="50" t="s">
        <v>72</v>
      </c>
      <c r="J116" s="51">
        <v>9380</v>
      </c>
      <c r="K116" s="50" t="s">
        <v>334</v>
      </c>
      <c r="L116" s="50" t="s">
        <v>78</v>
      </c>
      <c r="M116" s="52" t="str">
        <f>VLOOKUP(D116,CATEGORIE!$A:$B,2,0)</f>
        <v>RD</v>
      </c>
    </row>
    <row r="117" spans="1:13" ht="15" customHeight="1" x14ac:dyDescent="0.25">
      <c r="A117" s="49">
        <v>45302</v>
      </c>
      <c r="B117" s="50" t="s">
        <v>6</v>
      </c>
      <c r="C117" s="50" t="s">
        <v>6</v>
      </c>
      <c r="D117" s="50" t="s">
        <v>16</v>
      </c>
      <c r="E117" s="50" t="s">
        <v>185</v>
      </c>
      <c r="F117" s="50" t="s">
        <v>9</v>
      </c>
      <c r="G117" s="50" t="s">
        <v>71</v>
      </c>
      <c r="H117" s="50" t="s">
        <v>166</v>
      </c>
      <c r="I117" s="50" t="s">
        <v>72</v>
      </c>
      <c r="J117" s="51">
        <v>2080</v>
      </c>
      <c r="K117" s="50" t="s">
        <v>335</v>
      </c>
      <c r="L117" s="50" t="s">
        <v>20</v>
      </c>
      <c r="M117" s="52" t="str">
        <f>VLOOKUP(D117,CATEGORIE!$A:$B,2,0)</f>
        <v>RD</v>
      </c>
    </row>
    <row r="118" spans="1:13" ht="15" customHeight="1" x14ac:dyDescent="0.25">
      <c r="A118" s="49">
        <v>45302</v>
      </c>
      <c r="B118" s="50" t="s">
        <v>6</v>
      </c>
      <c r="C118" s="50" t="s">
        <v>6</v>
      </c>
      <c r="D118" s="50" t="s">
        <v>25</v>
      </c>
      <c r="E118" s="50" t="s">
        <v>197</v>
      </c>
      <c r="F118" s="50" t="s">
        <v>71</v>
      </c>
      <c r="G118" s="50" t="s">
        <v>220</v>
      </c>
      <c r="H118" s="50" t="s">
        <v>168</v>
      </c>
      <c r="I118" s="50" t="s">
        <v>72</v>
      </c>
      <c r="J118" s="51">
        <v>5700</v>
      </c>
      <c r="K118" s="50" t="s">
        <v>336</v>
      </c>
      <c r="L118" s="50" t="s">
        <v>78</v>
      </c>
      <c r="M118" s="52" t="str">
        <f>VLOOKUP(D118,CATEGORIE!$A:$B,2,0)</f>
        <v>RD</v>
      </c>
    </row>
    <row r="119" spans="1:13" ht="15" customHeight="1" x14ac:dyDescent="0.25">
      <c r="A119" s="49">
        <v>45302</v>
      </c>
      <c r="B119" s="50" t="s">
        <v>6</v>
      </c>
      <c r="C119" s="50" t="s">
        <v>6</v>
      </c>
      <c r="D119" s="50" t="s">
        <v>12</v>
      </c>
      <c r="E119" s="50" t="s">
        <v>73</v>
      </c>
      <c r="F119" s="50" t="s">
        <v>71</v>
      </c>
      <c r="G119" s="50" t="s">
        <v>74</v>
      </c>
      <c r="H119" s="50" t="s">
        <v>167</v>
      </c>
      <c r="I119" s="50" t="s">
        <v>72</v>
      </c>
      <c r="J119" s="51">
        <v>8780</v>
      </c>
      <c r="K119" s="50" t="s">
        <v>337</v>
      </c>
      <c r="L119" s="50" t="s">
        <v>20</v>
      </c>
      <c r="M119" s="52" t="str">
        <f>VLOOKUP(D119,CATEGORIE!$A:$B,2,0)</f>
        <v>RD</v>
      </c>
    </row>
    <row r="120" spans="1:13" ht="15" customHeight="1" x14ac:dyDescent="0.25">
      <c r="A120" s="49">
        <v>45302</v>
      </c>
      <c r="B120" s="50" t="s">
        <v>6</v>
      </c>
      <c r="C120" s="50" t="s">
        <v>6</v>
      </c>
      <c r="D120" s="50" t="s">
        <v>24</v>
      </c>
      <c r="E120" s="50" t="s">
        <v>187</v>
      </c>
      <c r="F120" s="50" t="s">
        <v>9</v>
      </c>
      <c r="G120" s="50" t="s">
        <v>220</v>
      </c>
      <c r="H120" s="50" t="s">
        <v>168</v>
      </c>
      <c r="I120" s="50" t="s">
        <v>72</v>
      </c>
      <c r="J120" s="51">
        <v>940</v>
      </c>
      <c r="K120" s="50" t="s">
        <v>338</v>
      </c>
      <c r="L120" s="50" t="s">
        <v>20</v>
      </c>
      <c r="M120" s="52" t="str">
        <f>VLOOKUP(D120,CATEGORIE!$A:$B,2,0)</f>
        <v>RD</v>
      </c>
    </row>
    <row r="121" spans="1:13" ht="15" customHeight="1" x14ac:dyDescent="0.25">
      <c r="A121" s="49">
        <v>45302</v>
      </c>
      <c r="B121" s="50" t="s">
        <v>6</v>
      </c>
      <c r="C121" s="50" t="s">
        <v>6</v>
      </c>
      <c r="D121" s="50" t="s">
        <v>24</v>
      </c>
      <c r="E121" s="50" t="s">
        <v>187</v>
      </c>
      <c r="F121" s="50" t="s">
        <v>9</v>
      </c>
      <c r="G121" s="50" t="s">
        <v>220</v>
      </c>
      <c r="H121" s="50" t="s">
        <v>168</v>
      </c>
      <c r="I121" s="50" t="s">
        <v>72</v>
      </c>
      <c r="J121" s="51">
        <v>7580</v>
      </c>
      <c r="K121" s="50" t="s">
        <v>339</v>
      </c>
      <c r="L121" s="50" t="s">
        <v>20</v>
      </c>
      <c r="M121" s="52" t="str">
        <f>VLOOKUP(D121,CATEGORIE!$A:$B,2,0)</f>
        <v>RD</v>
      </c>
    </row>
    <row r="122" spans="1:13" ht="15" customHeight="1" x14ac:dyDescent="0.25">
      <c r="A122" s="49">
        <v>45302</v>
      </c>
      <c r="B122" s="50" t="s">
        <v>6</v>
      </c>
      <c r="C122" s="50" t="s">
        <v>6</v>
      </c>
      <c r="D122" s="50" t="s">
        <v>10</v>
      </c>
      <c r="E122" s="50" t="s">
        <v>176</v>
      </c>
      <c r="F122" s="50" t="s">
        <v>71</v>
      </c>
      <c r="G122" s="50" t="s">
        <v>220</v>
      </c>
      <c r="H122" s="50" t="s">
        <v>168</v>
      </c>
      <c r="I122" s="50" t="s">
        <v>72</v>
      </c>
      <c r="J122" s="51">
        <v>1840</v>
      </c>
      <c r="K122" s="50" t="s">
        <v>340</v>
      </c>
      <c r="L122" s="50" t="s">
        <v>20</v>
      </c>
      <c r="M122" s="52" t="str">
        <f>VLOOKUP(D122,CATEGORIE!$A:$B,2,0)</f>
        <v>RD</v>
      </c>
    </row>
    <row r="123" spans="1:13" ht="15" customHeight="1" x14ac:dyDescent="0.25">
      <c r="A123" s="49">
        <v>45303</v>
      </c>
      <c r="B123" s="50" t="s">
        <v>6</v>
      </c>
      <c r="C123" s="50" t="s">
        <v>6</v>
      </c>
      <c r="D123" s="50" t="s">
        <v>13</v>
      </c>
      <c r="E123" s="50" t="s">
        <v>171</v>
      </c>
      <c r="F123" s="50" t="s">
        <v>9</v>
      </c>
      <c r="G123" s="50" t="s">
        <v>76</v>
      </c>
      <c r="H123" s="50" t="s">
        <v>172</v>
      </c>
      <c r="I123" s="50" t="s">
        <v>77</v>
      </c>
      <c r="J123" s="51">
        <v>1060</v>
      </c>
      <c r="K123" s="50" t="s">
        <v>341</v>
      </c>
      <c r="L123" s="50" t="s">
        <v>20</v>
      </c>
      <c r="M123" s="52" t="str">
        <f>VLOOKUP(D123,CATEGORIE!$A:$B,2,0)</f>
        <v>INDIFFERENZIATO</v>
      </c>
    </row>
    <row r="124" spans="1:13" ht="15" customHeight="1" x14ac:dyDescent="0.25">
      <c r="A124" s="49">
        <v>45303</v>
      </c>
      <c r="B124" s="50" t="s">
        <v>6</v>
      </c>
      <c r="C124" s="50" t="s">
        <v>6</v>
      </c>
      <c r="D124" s="50" t="s">
        <v>13</v>
      </c>
      <c r="E124" s="50" t="s">
        <v>171</v>
      </c>
      <c r="F124" s="50" t="s">
        <v>9</v>
      </c>
      <c r="G124" s="50" t="s">
        <v>76</v>
      </c>
      <c r="H124" s="50" t="s">
        <v>172</v>
      </c>
      <c r="I124" s="50" t="s">
        <v>77</v>
      </c>
      <c r="J124" s="51">
        <v>3180</v>
      </c>
      <c r="K124" s="50" t="s">
        <v>342</v>
      </c>
      <c r="L124" s="50" t="s">
        <v>20</v>
      </c>
      <c r="M124" s="52" t="str">
        <f>VLOOKUP(D124,CATEGORIE!$A:$B,2,0)</f>
        <v>INDIFFERENZIATO</v>
      </c>
    </row>
    <row r="125" spans="1:13" ht="15" customHeight="1" x14ac:dyDescent="0.25">
      <c r="A125" s="49">
        <v>45303</v>
      </c>
      <c r="B125" s="50" t="s">
        <v>6</v>
      </c>
      <c r="C125" s="50" t="s">
        <v>6</v>
      </c>
      <c r="D125" s="50" t="s">
        <v>13</v>
      </c>
      <c r="E125" s="50" t="s">
        <v>171</v>
      </c>
      <c r="F125" s="50" t="s">
        <v>9</v>
      </c>
      <c r="G125" s="50" t="s">
        <v>76</v>
      </c>
      <c r="H125" s="50" t="s">
        <v>172</v>
      </c>
      <c r="I125" s="50" t="s">
        <v>77</v>
      </c>
      <c r="J125" s="51">
        <v>14160</v>
      </c>
      <c r="K125" s="50" t="s">
        <v>343</v>
      </c>
      <c r="L125" s="50" t="s">
        <v>20</v>
      </c>
      <c r="M125" s="52" t="str">
        <f>VLOOKUP(D125,CATEGORIE!$A:$B,2,0)</f>
        <v>INDIFFERENZIATO</v>
      </c>
    </row>
    <row r="126" spans="1:13" ht="15" customHeight="1" x14ac:dyDescent="0.25">
      <c r="A126" s="49">
        <v>45303</v>
      </c>
      <c r="B126" s="50" t="s">
        <v>6</v>
      </c>
      <c r="C126" s="50" t="s">
        <v>6</v>
      </c>
      <c r="D126" s="50" t="s">
        <v>13</v>
      </c>
      <c r="E126" s="50" t="s">
        <v>171</v>
      </c>
      <c r="F126" s="50" t="s">
        <v>9</v>
      </c>
      <c r="G126" s="50" t="s">
        <v>76</v>
      </c>
      <c r="H126" s="50" t="s">
        <v>172</v>
      </c>
      <c r="I126" s="50" t="s">
        <v>77</v>
      </c>
      <c r="J126" s="51">
        <v>8700</v>
      </c>
      <c r="K126" s="50" t="s">
        <v>344</v>
      </c>
      <c r="L126" s="50" t="s">
        <v>20</v>
      </c>
      <c r="M126" s="52" t="str">
        <f>VLOOKUP(D126,CATEGORIE!$A:$B,2,0)</f>
        <v>INDIFFERENZIATO</v>
      </c>
    </row>
    <row r="127" spans="1:13" ht="15" customHeight="1" x14ac:dyDescent="0.25">
      <c r="A127" s="49">
        <v>45303</v>
      </c>
      <c r="B127" s="50" t="s">
        <v>6</v>
      </c>
      <c r="C127" s="50" t="s">
        <v>186</v>
      </c>
      <c r="D127" s="50" t="s">
        <v>15</v>
      </c>
      <c r="E127" s="50" t="s">
        <v>8</v>
      </c>
      <c r="F127" s="50" t="s">
        <v>71</v>
      </c>
      <c r="G127" s="50" t="s">
        <v>71</v>
      </c>
      <c r="H127" s="50" t="s">
        <v>169</v>
      </c>
      <c r="I127" s="50" t="s">
        <v>72</v>
      </c>
      <c r="J127" s="51">
        <v>8200</v>
      </c>
      <c r="K127" s="50" t="s">
        <v>345</v>
      </c>
      <c r="L127" s="50" t="s">
        <v>20</v>
      </c>
      <c r="M127" s="52" t="str">
        <f>VLOOKUP(D127,CATEGORIE!$A:$B,2,0)</f>
        <v>RD</v>
      </c>
    </row>
    <row r="128" spans="1:13" ht="15" customHeight="1" x14ac:dyDescent="0.25">
      <c r="A128" s="49">
        <v>45303</v>
      </c>
      <c r="B128" s="50" t="s">
        <v>6</v>
      </c>
      <c r="C128" s="50" t="s">
        <v>6</v>
      </c>
      <c r="D128" s="50" t="s">
        <v>15</v>
      </c>
      <c r="E128" s="50" t="s">
        <v>8</v>
      </c>
      <c r="F128" s="50" t="s">
        <v>9</v>
      </c>
      <c r="G128" s="50" t="s">
        <v>71</v>
      </c>
      <c r="H128" s="50" t="s">
        <v>216</v>
      </c>
      <c r="I128" s="50" t="s">
        <v>72</v>
      </c>
      <c r="J128" s="51">
        <v>6410</v>
      </c>
      <c r="K128" s="50" t="s">
        <v>346</v>
      </c>
      <c r="L128" s="50" t="s">
        <v>20</v>
      </c>
      <c r="M128" s="52" t="str">
        <f>VLOOKUP(D128,CATEGORIE!$A:$B,2,0)</f>
        <v>RD</v>
      </c>
    </row>
    <row r="129" spans="1:13" ht="15" customHeight="1" x14ac:dyDescent="0.25">
      <c r="A129" s="49">
        <v>45303</v>
      </c>
      <c r="B129" s="50" t="s">
        <v>6</v>
      </c>
      <c r="C129" s="50" t="s">
        <v>186</v>
      </c>
      <c r="D129" s="50" t="s">
        <v>14</v>
      </c>
      <c r="E129" s="50" t="s">
        <v>170</v>
      </c>
      <c r="F129" s="50" t="s">
        <v>71</v>
      </c>
      <c r="G129" s="50" t="s">
        <v>71</v>
      </c>
      <c r="H129" s="50" t="s">
        <v>169</v>
      </c>
      <c r="I129" s="50" t="s">
        <v>72</v>
      </c>
      <c r="J129" s="51">
        <v>5640</v>
      </c>
      <c r="K129" s="50" t="s">
        <v>347</v>
      </c>
      <c r="L129" s="50" t="s">
        <v>20</v>
      </c>
      <c r="M129" s="52" t="str">
        <f>VLOOKUP(D129,CATEGORIE!$A:$B,2,0)</f>
        <v>RD</v>
      </c>
    </row>
    <row r="130" spans="1:13" ht="15" customHeight="1" x14ac:dyDescent="0.25">
      <c r="A130" s="49">
        <v>45303</v>
      </c>
      <c r="B130" s="50" t="s">
        <v>6</v>
      </c>
      <c r="C130" s="50" t="s">
        <v>186</v>
      </c>
      <c r="D130" s="50" t="s">
        <v>26</v>
      </c>
      <c r="E130" s="50" t="s">
        <v>79</v>
      </c>
      <c r="F130" s="50" t="s">
        <v>83</v>
      </c>
      <c r="G130" s="50" t="s">
        <v>80</v>
      </c>
      <c r="H130" s="50" t="s">
        <v>174</v>
      </c>
      <c r="I130" s="50" t="s">
        <v>72</v>
      </c>
      <c r="J130" s="51">
        <v>6220</v>
      </c>
      <c r="K130" s="50" t="s">
        <v>348</v>
      </c>
      <c r="L130" s="50" t="s">
        <v>78</v>
      </c>
      <c r="M130" s="52" t="str">
        <f>VLOOKUP(D130,CATEGORIE!$A:$B,2,0)</f>
        <v>RD</v>
      </c>
    </row>
    <row r="131" spans="1:13" ht="15" customHeight="1" x14ac:dyDescent="0.25">
      <c r="A131" s="49">
        <v>45303</v>
      </c>
      <c r="B131" s="50" t="s">
        <v>6</v>
      </c>
      <c r="C131" s="50" t="s">
        <v>186</v>
      </c>
      <c r="D131" s="50" t="s">
        <v>26</v>
      </c>
      <c r="E131" s="50" t="s">
        <v>79</v>
      </c>
      <c r="F131" s="50" t="s">
        <v>80</v>
      </c>
      <c r="G131" s="50" t="s">
        <v>80</v>
      </c>
      <c r="H131" s="50" t="s">
        <v>174</v>
      </c>
      <c r="I131" s="50" t="s">
        <v>72</v>
      </c>
      <c r="J131" s="51">
        <v>9420</v>
      </c>
      <c r="K131" s="50" t="s">
        <v>349</v>
      </c>
      <c r="L131" s="50" t="s">
        <v>78</v>
      </c>
      <c r="M131" s="52" t="str">
        <f>VLOOKUP(D131,CATEGORIE!$A:$B,2,0)</f>
        <v>RD</v>
      </c>
    </row>
    <row r="132" spans="1:13" ht="15" customHeight="1" x14ac:dyDescent="0.25">
      <c r="A132" s="49">
        <v>45303</v>
      </c>
      <c r="B132" s="50" t="s">
        <v>6</v>
      </c>
      <c r="C132" s="50" t="s">
        <v>6</v>
      </c>
      <c r="D132" s="50" t="s">
        <v>16</v>
      </c>
      <c r="E132" s="50" t="s">
        <v>185</v>
      </c>
      <c r="F132" s="50" t="s">
        <v>9</v>
      </c>
      <c r="G132" s="50" t="s">
        <v>71</v>
      </c>
      <c r="H132" s="50" t="s">
        <v>166</v>
      </c>
      <c r="I132" s="50" t="s">
        <v>72</v>
      </c>
      <c r="J132" s="51">
        <v>3020</v>
      </c>
      <c r="K132" s="50" t="s">
        <v>350</v>
      </c>
      <c r="L132" s="50" t="s">
        <v>20</v>
      </c>
      <c r="M132" s="52" t="str">
        <f>VLOOKUP(D132,CATEGORIE!$A:$B,2,0)</f>
        <v>RD</v>
      </c>
    </row>
    <row r="133" spans="1:13" ht="15" customHeight="1" x14ac:dyDescent="0.25">
      <c r="A133" s="49">
        <v>45303</v>
      </c>
      <c r="B133" s="50" t="s">
        <v>6</v>
      </c>
      <c r="C133" s="50" t="s">
        <v>6</v>
      </c>
      <c r="D133" s="50" t="s">
        <v>16</v>
      </c>
      <c r="E133" s="50" t="s">
        <v>185</v>
      </c>
      <c r="F133" s="50" t="s">
        <v>9</v>
      </c>
      <c r="G133" s="50" t="s">
        <v>71</v>
      </c>
      <c r="H133" s="50" t="s">
        <v>166</v>
      </c>
      <c r="I133" s="50" t="s">
        <v>72</v>
      </c>
      <c r="J133" s="51">
        <v>4180</v>
      </c>
      <c r="K133" s="50" t="s">
        <v>351</v>
      </c>
      <c r="L133" s="50" t="s">
        <v>20</v>
      </c>
      <c r="M133" s="52" t="str">
        <f>VLOOKUP(D133,CATEGORIE!$A:$B,2,0)</f>
        <v>RD</v>
      </c>
    </row>
    <row r="134" spans="1:13" ht="15" customHeight="1" x14ac:dyDescent="0.25">
      <c r="A134" s="49">
        <v>45303</v>
      </c>
      <c r="B134" s="50" t="s">
        <v>6</v>
      </c>
      <c r="C134" s="50" t="s">
        <v>6</v>
      </c>
      <c r="D134" s="50" t="s">
        <v>25</v>
      </c>
      <c r="E134" s="50" t="s">
        <v>197</v>
      </c>
      <c r="F134" s="50" t="s">
        <v>71</v>
      </c>
      <c r="G134" s="50" t="s">
        <v>220</v>
      </c>
      <c r="H134" s="50" t="s">
        <v>168</v>
      </c>
      <c r="I134" s="50" t="s">
        <v>72</v>
      </c>
      <c r="J134" s="51">
        <v>3160</v>
      </c>
      <c r="K134" s="50" t="s">
        <v>352</v>
      </c>
      <c r="L134" s="50" t="s">
        <v>78</v>
      </c>
      <c r="M134" s="52" t="str">
        <f>VLOOKUP(D134,CATEGORIE!$A:$B,2,0)</f>
        <v>RD</v>
      </c>
    </row>
    <row r="135" spans="1:13" ht="15" customHeight="1" x14ac:dyDescent="0.25">
      <c r="A135" s="49">
        <v>45303</v>
      </c>
      <c r="B135" s="50" t="s">
        <v>6</v>
      </c>
      <c r="C135" s="50" t="s">
        <v>6</v>
      </c>
      <c r="D135" s="50" t="s">
        <v>12</v>
      </c>
      <c r="E135" s="50" t="s">
        <v>73</v>
      </c>
      <c r="F135" s="50" t="s">
        <v>71</v>
      </c>
      <c r="G135" s="50" t="s">
        <v>74</v>
      </c>
      <c r="H135" s="50" t="s">
        <v>167</v>
      </c>
      <c r="I135" s="50" t="s">
        <v>72</v>
      </c>
      <c r="J135" s="51">
        <v>6720</v>
      </c>
      <c r="K135" s="50" t="s">
        <v>353</v>
      </c>
      <c r="L135" s="50" t="s">
        <v>20</v>
      </c>
      <c r="M135" s="52" t="str">
        <f>VLOOKUP(D135,CATEGORIE!$A:$B,2,0)</f>
        <v>RD</v>
      </c>
    </row>
    <row r="136" spans="1:13" ht="15" customHeight="1" x14ac:dyDescent="0.25">
      <c r="A136" s="49">
        <v>45303</v>
      </c>
      <c r="B136" s="50" t="s">
        <v>6</v>
      </c>
      <c r="C136" s="50" t="s">
        <v>186</v>
      </c>
      <c r="D136" s="50" t="s">
        <v>24</v>
      </c>
      <c r="E136" s="50" t="s">
        <v>187</v>
      </c>
      <c r="F136" s="50" t="s">
        <v>71</v>
      </c>
      <c r="G136" s="50" t="s">
        <v>220</v>
      </c>
      <c r="H136" s="50" t="s">
        <v>168</v>
      </c>
      <c r="I136" s="50" t="s">
        <v>72</v>
      </c>
      <c r="J136" s="51">
        <v>3060</v>
      </c>
      <c r="K136" s="50" t="s">
        <v>354</v>
      </c>
      <c r="L136" s="50" t="s">
        <v>78</v>
      </c>
      <c r="M136" s="52" t="str">
        <f>VLOOKUP(D136,CATEGORIE!$A:$B,2,0)</f>
        <v>RD</v>
      </c>
    </row>
    <row r="137" spans="1:13" ht="15" customHeight="1" x14ac:dyDescent="0.25">
      <c r="A137" s="49">
        <v>45303</v>
      </c>
      <c r="B137" s="50" t="s">
        <v>6</v>
      </c>
      <c r="C137" s="50" t="s">
        <v>6</v>
      </c>
      <c r="D137" s="50" t="s">
        <v>24</v>
      </c>
      <c r="E137" s="50" t="s">
        <v>187</v>
      </c>
      <c r="F137" s="50" t="s">
        <v>9</v>
      </c>
      <c r="G137" s="50" t="s">
        <v>220</v>
      </c>
      <c r="H137" s="50" t="s">
        <v>168</v>
      </c>
      <c r="I137" s="50" t="s">
        <v>72</v>
      </c>
      <c r="J137" s="51">
        <v>7420</v>
      </c>
      <c r="K137" s="50" t="s">
        <v>355</v>
      </c>
      <c r="L137" s="50" t="s">
        <v>20</v>
      </c>
      <c r="M137" s="52" t="str">
        <f>VLOOKUP(D137,CATEGORIE!$A:$B,2,0)</f>
        <v>RD</v>
      </c>
    </row>
    <row r="138" spans="1:13" ht="15" customHeight="1" x14ac:dyDescent="0.25">
      <c r="A138" s="49">
        <v>45303</v>
      </c>
      <c r="B138" s="50" t="s">
        <v>6</v>
      </c>
      <c r="C138" s="50" t="s">
        <v>186</v>
      </c>
      <c r="D138" s="50" t="s">
        <v>29</v>
      </c>
      <c r="E138" s="50" t="s">
        <v>179</v>
      </c>
      <c r="F138" s="50" t="s">
        <v>87</v>
      </c>
      <c r="G138" s="50" t="s">
        <v>88</v>
      </c>
      <c r="H138" s="50" t="s">
        <v>178</v>
      </c>
      <c r="I138" s="50" t="s">
        <v>72</v>
      </c>
      <c r="J138" s="51">
        <v>1600</v>
      </c>
      <c r="K138" s="50" t="s">
        <v>356</v>
      </c>
      <c r="L138" s="50" t="s">
        <v>78</v>
      </c>
      <c r="M138" s="52" t="str">
        <f>VLOOKUP(D138,CATEGORIE!$A:$B,2,0)</f>
        <v>RD</v>
      </c>
    </row>
    <row r="139" spans="1:13" ht="15" customHeight="1" x14ac:dyDescent="0.25">
      <c r="A139" s="49">
        <v>45303</v>
      </c>
      <c r="B139" s="50" t="s">
        <v>6</v>
      </c>
      <c r="C139" s="50" t="s">
        <v>186</v>
      </c>
      <c r="D139" s="50" t="s">
        <v>10</v>
      </c>
      <c r="E139" s="50" t="s">
        <v>176</v>
      </c>
      <c r="F139" s="50" t="s">
        <v>71</v>
      </c>
      <c r="G139" s="50" t="s">
        <v>220</v>
      </c>
      <c r="H139" s="50" t="s">
        <v>168</v>
      </c>
      <c r="I139" s="50" t="s">
        <v>72</v>
      </c>
      <c r="J139" s="51">
        <v>2860</v>
      </c>
      <c r="K139" s="50" t="s">
        <v>357</v>
      </c>
      <c r="L139" s="50" t="s">
        <v>20</v>
      </c>
      <c r="M139" s="52" t="str">
        <f>VLOOKUP(D139,CATEGORIE!$A:$B,2,0)</f>
        <v>RD</v>
      </c>
    </row>
    <row r="140" spans="1:13" ht="15" customHeight="1" x14ac:dyDescent="0.25">
      <c r="A140" s="49">
        <v>45303</v>
      </c>
      <c r="B140" s="50" t="s">
        <v>6</v>
      </c>
      <c r="C140" s="50" t="s">
        <v>186</v>
      </c>
      <c r="D140" s="50" t="s">
        <v>10</v>
      </c>
      <c r="E140" s="50" t="s">
        <v>176</v>
      </c>
      <c r="F140" s="50" t="s">
        <v>71</v>
      </c>
      <c r="G140" s="50" t="s">
        <v>220</v>
      </c>
      <c r="H140" s="50" t="s">
        <v>168</v>
      </c>
      <c r="I140" s="50" t="s">
        <v>72</v>
      </c>
      <c r="J140" s="51">
        <v>3720</v>
      </c>
      <c r="K140" s="50" t="s">
        <v>358</v>
      </c>
      <c r="L140" s="50" t="s">
        <v>20</v>
      </c>
      <c r="M140" s="52" t="str">
        <f>VLOOKUP(D140,CATEGORIE!$A:$B,2,0)</f>
        <v>RD</v>
      </c>
    </row>
    <row r="141" spans="1:13" ht="15" customHeight="1" x14ac:dyDescent="0.25">
      <c r="A141" s="49">
        <v>45303</v>
      </c>
      <c r="B141" s="50" t="s">
        <v>6</v>
      </c>
      <c r="C141" s="50" t="s">
        <v>6</v>
      </c>
      <c r="D141" s="50" t="s">
        <v>10</v>
      </c>
      <c r="E141" s="50" t="s">
        <v>176</v>
      </c>
      <c r="F141" s="50" t="s">
        <v>71</v>
      </c>
      <c r="G141" s="50" t="s">
        <v>220</v>
      </c>
      <c r="H141" s="50" t="s">
        <v>168</v>
      </c>
      <c r="I141" s="50" t="s">
        <v>72</v>
      </c>
      <c r="J141" s="51">
        <v>9720</v>
      </c>
      <c r="K141" s="50" t="s">
        <v>359</v>
      </c>
      <c r="L141" s="50" t="s">
        <v>20</v>
      </c>
      <c r="M141" s="52" t="str">
        <f>VLOOKUP(D141,CATEGORIE!$A:$B,2,0)</f>
        <v>RD</v>
      </c>
    </row>
    <row r="142" spans="1:13" ht="15" customHeight="1" x14ac:dyDescent="0.25">
      <c r="A142" s="49">
        <v>45304</v>
      </c>
      <c r="B142" s="50" t="s">
        <v>6</v>
      </c>
      <c r="C142" s="50" t="s">
        <v>6</v>
      </c>
      <c r="D142" s="50" t="s">
        <v>13</v>
      </c>
      <c r="E142" s="50" t="s">
        <v>171</v>
      </c>
      <c r="F142" s="50" t="s">
        <v>9</v>
      </c>
      <c r="G142" s="50" t="s">
        <v>76</v>
      </c>
      <c r="H142" s="50" t="s">
        <v>172</v>
      </c>
      <c r="I142" s="50" t="s">
        <v>77</v>
      </c>
      <c r="J142" s="51">
        <v>9460</v>
      </c>
      <c r="K142" s="50" t="s">
        <v>360</v>
      </c>
      <c r="L142" s="50" t="s">
        <v>20</v>
      </c>
      <c r="M142" s="52" t="str">
        <f>VLOOKUP(D142,CATEGORIE!$A:$B,2,0)</f>
        <v>INDIFFERENZIATO</v>
      </c>
    </row>
    <row r="143" spans="1:13" ht="15" customHeight="1" x14ac:dyDescent="0.25">
      <c r="A143" s="49">
        <v>45304</v>
      </c>
      <c r="B143" s="50" t="s">
        <v>6</v>
      </c>
      <c r="C143" s="50" t="s">
        <v>6</v>
      </c>
      <c r="D143" s="50" t="s">
        <v>13</v>
      </c>
      <c r="E143" s="50" t="s">
        <v>171</v>
      </c>
      <c r="F143" s="50" t="s">
        <v>9</v>
      </c>
      <c r="G143" s="50" t="s">
        <v>76</v>
      </c>
      <c r="H143" s="50" t="s">
        <v>172</v>
      </c>
      <c r="I143" s="50" t="s">
        <v>77</v>
      </c>
      <c r="J143" s="51">
        <v>6660</v>
      </c>
      <c r="K143" s="50" t="s">
        <v>361</v>
      </c>
      <c r="L143" s="50" t="s">
        <v>20</v>
      </c>
      <c r="M143" s="52" t="str">
        <f>VLOOKUP(D143,CATEGORIE!$A:$B,2,0)</f>
        <v>INDIFFERENZIATO</v>
      </c>
    </row>
    <row r="144" spans="1:13" ht="15" customHeight="1" x14ac:dyDescent="0.25">
      <c r="A144" s="49">
        <v>45304</v>
      </c>
      <c r="B144" s="50" t="s">
        <v>6</v>
      </c>
      <c r="C144" s="50" t="s">
        <v>6</v>
      </c>
      <c r="D144" s="50" t="s">
        <v>15</v>
      </c>
      <c r="E144" s="50" t="s">
        <v>8</v>
      </c>
      <c r="F144" s="50" t="s">
        <v>9</v>
      </c>
      <c r="G144" s="50" t="s">
        <v>71</v>
      </c>
      <c r="H144" s="50" t="s">
        <v>216</v>
      </c>
      <c r="I144" s="50" t="s">
        <v>72</v>
      </c>
      <c r="J144" s="51">
        <v>7720</v>
      </c>
      <c r="K144" s="50" t="s">
        <v>362</v>
      </c>
      <c r="L144" s="50" t="s">
        <v>20</v>
      </c>
      <c r="M144" s="52" t="str">
        <f>VLOOKUP(D144,CATEGORIE!$A:$B,2,0)</f>
        <v>RD</v>
      </c>
    </row>
    <row r="145" spans="1:13" ht="15" customHeight="1" x14ac:dyDescent="0.25">
      <c r="A145" s="49">
        <v>45304</v>
      </c>
      <c r="B145" s="50" t="s">
        <v>6</v>
      </c>
      <c r="C145" s="50" t="s">
        <v>6</v>
      </c>
      <c r="D145" s="50" t="s">
        <v>14</v>
      </c>
      <c r="E145" s="50" t="s">
        <v>170</v>
      </c>
      <c r="F145" s="50" t="s">
        <v>71</v>
      </c>
      <c r="G145" s="50" t="s">
        <v>71</v>
      </c>
      <c r="H145" s="50" t="s">
        <v>169</v>
      </c>
      <c r="I145" s="50" t="s">
        <v>72</v>
      </c>
      <c r="J145" s="51">
        <v>2460</v>
      </c>
      <c r="K145" s="50" t="s">
        <v>363</v>
      </c>
      <c r="L145" s="50" t="s">
        <v>20</v>
      </c>
      <c r="M145" s="52" t="str">
        <f>VLOOKUP(D145,CATEGORIE!$A:$B,2,0)</f>
        <v>RD</v>
      </c>
    </row>
    <row r="146" spans="1:13" ht="15" customHeight="1" x14ac:dyDescent="0.25">
      <c r="A146" s="49">
        <v>45304</v>
      </c>
      <c r="B146" s="50" t="s">
        <v>6</v>
      </c>
      <c r="C146" s="50" t="s">
        <v>186</v>
      </c>
      <c r="D146" s="50" t="s">
        <v>14</v>
      </c>
      <c r="E146" s="50" t="s">
        <v>170</v>
      </c>
      <c r="F146" s="50" t="s">
        <v>71</v>
      </c>
      <c r="G146" s="50" t="s">
        <v>71</v>
      </c>
      <c r="H146" s="50" t="s">
        <v>169</v>
      </c>
      <c r="I146" s="50" t="s">
        <v>72</v>
      </c>
      <c r="J146" s="51">
        <v>3020</v>
      </c>
      <c r="K146" s="50" t="s">
        <v>364</v>
      </c>
      <c r="L146" s="50" t="s">
        <v>20</v>
      </c>
      <c r="M146" s="52" t="str">
        <f>VLOOKUP(D146,CATEGORIE!$A:$B,2,0)</f>
        <v>RD</v>
      </c>
    </row>
    <row r="147" spans="1:13" ht="15" customHeight="1" x14ac:dyDescent="0.25">
      <c r="A147" s="49">
        <v>45304</v>
      </c>
      <c r="B147" s="50" t="s">
        <v>6</v>
      </c>
      <c r="C147" s="50" t="s">
        <v>186</v>
      </c>
      <c r="D147" s="50" t="s">
        <v>27</v>
      </c>
      <c r="E147" s="50" t="s">
        <v>81</v>
      </c>
      <c r="F147" s="50" t="s">
        <v>82</v>
      </c>
      <c r="G147" s="50" t="s">
        <v>82</v>
      </c>
      <c r="H147" s="50" t="s">
        <v>175</v>
      </c>
      <c r="I147" s="50" t="s">
        <v>72</v>
      </c>
      <c r="J147" s="51">
        <v>8580</v>
      </c>
      <c r="K147" s="50" t="s">
        <v>365</v>
      </c>
      <c r="L147" s="50" t="s">
        <v>78</v>
      </c>
      <c r="M147" s="52" t="str">
        <f>VLOOKUP(D147,CATEGORIE!$A:$B,2,0)</f>
        <v>RD</v>
      </c>
    </row>
    <row r="148" spans="1:13" ht="15" customHeight="1" x14ac:dyDescent="0.25">
      <c r="A148" s="49">
        <v>45304</v>
      </c>
      <c r="B148" s="50" t="s">
        <v>6</v>
      </c>
      <c r="C148" s="50" t="s">
        <v>6</v>
      </c>
      <c r="D148" s="50" t="s">
        <v>16</v>
      </c>
      <c r="E148" s="50" t="s">
        <v>185</v>
      </c>
      <c r="F148" s="50" t="s">
        <v>9</v>
      </c>
      <c r="G148" s="50" t="s">
        <v>71</v>
      </c>
      <c r="H148" s="50" t="s">
        <v>166</v>
      </c>
      <c r="I148" s="50" t="s">
        <v>72</v>
      </c>
      <c r="J148" s="51">
        <v>3380</v>
      </c>
      <c r="K148" s="50" t="s">
        <v>366</v>
      </c>
      <c r="L148" s="50" t="s">
        <v>20</v>
      </c>
      <c r="M148" s="52" t="str">
        <f>VLOOKUP(D148,CATEGORIE!$A:$B,2,0)</f>
        <v>RD</v>
      </c>
    </row>
    <row r="149" spans="1:13" ht="15" customHeight="1" x14ac:dyDescent="0.25">
      <c r="A149" s="49">
        <v>45304</v>
      </c>
      <c r="B149" s="50" t="s">
        <v>6</v>
      </c>
      <c r="C149" s="50" t="s">
        <v>6</v>
      </c>
      <c r="D149" s="50" t="s">
        <v>24</v>
      </c>
      <c r="E149" s="50" t="s">
        <v>187</v>
      </c>
      <c r="F149" s="50" t="s">
        <v>9</v>
      </c>
      <c r="G149" s="50" t="s">
        <v>220</v>
      </c>
      <c r="H149" s="50" t="s">
        <v>168</v>
      </c>
      <c r="I149" s="50" t="s">
        <v>72</v>
      </c>
      <c r="J149" s="51">
        <v>7680</v>
      </c>
      <c r="K149" s="50" t="s">
        <v>367</v>
      </c>
      <c r="L149" s="50" t="s">
        <v>20</v>
      </c>
      <c r="M149" s="52" t="str">
        <f>VLOOKUP(D149,CATEGORIE!$A:$B,2,0)</f>
        <v>RD</v>
      </c>
    </row>
    <row r="150" spans="1:13" ht="15" customHeight="1" x14ac:dyDescent="0.25">
      <c r="A150" s="49">
        <v>45304</v>
      </c>
      <c r="B150" s="50" t="s">
        <v>6</v>
      </c>
      <c r="C150" s="50" t="s">
        <v>6</v>
      </c>
      <c r="D150" s="50" t="s">
        <v>10</v>
      </c>
      <c r="E150" s="50" t="s">
        <v>176</v>
      </c>
      <c r="F150" s="50" t="s">
        <v>71</v>
      </c>
      <c r="G150" s="50" t="s">
        <v>220</v>
      </c>
      <c r="H150" s="50" t="s">
        <v>168</v>
      </c>
      <c r="I150" s="50" t="s">
        <v>72</v>
      </c>
      <c r="J150" s="51">
        <v>1660</v>
      </c>
      <c r="K150" s="50" t="s">
        <v>368</v>
      </c>
      <c r="L150" s="50" t="s">
        <v>20</v>
      </c>
      <c r="M150" s="52" t="str">
        <f>VLOOKUP(D150,CATEGORIE!$A:$B,2,0)</f>
        <v>RD</v>
      </c>
    </row>
    <row r="151" spans="1:13" ht="15" customHeight="1" x14ac:dyDescent="0.25">
      <c r="A151" s="49">
        <v>45306</v>
      </c>
      <c r="B151" s="50" t="s">
        <v>6</v>
      </c>
      <c r="C151" s="50" t="s">
        <v>6</v>
      </c>
      <c r="D151" s="50" t="s">
        <v>13</v>
      </c>
      <c r="E151" s="50" t="s">
        <v>171</v>
      </c>
      <c r="F151" s="50" t="s">
        <v>71</v>
      </c>
      <c r="G151" s="50" t="s">
        <v>76</v>
      </c>
      <c r="H151" s="50" t="s">
        <v>172</v>
      </c>
      <c r="I151" s="50" t="s">
        <v>77</v>
      </c>
      <c r="J151" s="51">
        <v>8040</v>
      </c>
      <c r="K151" s="50" t="s">
        <v>369</v>
      </c>
      <c r="L151" s="50" t="s">
        <v>20</v>
      </c>
      <c r="M151" s="52" t="str">
        <f>VLOOKUP(D151,CATEGORIE!$A:$B,2,0)</f>
        <v>INDIFFERENZIATO</v>
      </c>
    </row>
    <row r="152" spans="1:13" ht="15" customHeight="1" x14ac:dyDescent="0.25">
      <c r="A152" s="49">
        <v>45306</v>
      </c>
      <c r="B152" s="50" t="s">
        <v>6</v>
      </c>
      <c r="C152" s="50" t="s">
        <v>6</v>
      </c>
      <c r="D152" s="50" t="s">
        <v>13</v>
      </c>
      <c r="E152" s="50" t="s">
        <v>171</v>
      </c>
      <c r="F152" s="50" t="s">
        <v>9</v>
      </c>
      <c r="G152" s="50" t="s">
        <v>76</v>
      </c>
      <c r="H152" s="50" t="s">
        <v>172</v>
      </c>
      <c r="I152" s="50" t="s">
        <v>77</v>
      </c>
      <c r="J152" s="51">
        <v>11400</v>
      </c>
      <c r="K152" s="50" t="s">
        <v>370</v>
      </c>
      <c r="L152" s="50" t="s">
        <v>20</v>
      </c>
      <c r="M152" s="52" t="str">
        <f>VLOOKUP(D152,CATEGORIE!$A:$B,2,0)</f>
        <v>INDIFFERENZIATO</v>
      </c>
    </row>
    <row r="153" spans="1:13" ht="15" customHeight="1" x14ac:dyDescent="0.25">
      <c r="A153" s="49">
        <v>45306</v>
      </c>
      <c r="B153" s="50" t="s">
        <v>6</v>
      </c>
      <c r="C153" s="50" t="s">
        <v>6</v>
      </c>
      <c r="D153" s="50" t="s">
        <v>13</v>
      </c>
      <c r="E153" s="50" t="s">
        <v>171</v>
      </c>
      <c r="F153" s="50" t="s">
        <v>9</v>
      </c>
      <c r="G153" s="50" t="s">
        <v>76</v>
      </c>
      <c r="H153" s="50" t="s">
        <v>172</v>
      </c>
      <c r="I153" s="50" t="s">
        <v>77</v>
      </c>
      <c r="J153" s="51">
        <v>11320</v>
      </c>
      <c r="K153" s="50" t="s">
        <v>371</v>
      </c>
      <c r="L153" s="50" t="s">
        <v>20</v>
      </c>
      <c r="M153" s="52" t="str">
        <f>VLOOKUP(D153,CATEGORIE!$A:$B,2,0)</f>
        <v>INDIFFERENZIATO</v>
      </c>
    </row>
    <row r="154" spans="1:13" ht="15" customHeight="1" x14ac:dyDescent="0.25">
      <c r="A154" s="49">
        <v>45306</v>
      </c>
      <c r="B154" s="50" t="s">
        <v>6</v>
      </c>
      <c r="C154" s="50" t="s">
        <v>6</v>
      </c>
      <c r="D154" s="50" t="s">
        <v>13</v>
      </c>
      <c r="E154" s="50" t="s">
        <v>171</v>
      </c>
      <c r="F154" s="50" t="s">
        <v>9</v>
      </c>
      <c r="G154" s="50" t="s">
        <v>76</v>
      </c>
      <c r="H154" s="50" t="s">
        <v>172</v>
      </c>
      <c r="I154" s="50" t="s">
        <v>77</v>
      </c>
      <c r="J154" s="51">
        <v>9080</v>
      </c>
      <c r="K154" s="50" t="s">
        <v>372</v>
      </c>
      <c r="L154" s="50" t="s">
        <v>20</v>
      </c>
      <c r="M154" s="52" t="str">
        <f>VLOOKUP(D154,CATEGORIE!$A:$B,2,0)</f>
        <v>INDIFFERENZIATO</v>
      </c>
    </row>
    <row r="155" spans="1:13" ht="15" customHeight="1" x14ac:dyDescent="0.25">
      <c r="A155" s="49">
        <v>45306</v>
      </c>
      <c r="B155" s="50" t="s">
        <v>6</v>
      </c>
      <c r="C155" s="50" t="s">
        <v>186</v>
      </c>
      <c r="D155" s="50" t="s">
        <v>32</v>
      </c>
      <c r="E155" s="50" t="s">
        <v>85</v>
      </c>
      <c r="F155" s="50" t="s">
        <v>71</v>
      </c>
      <c r="G155" s="50" t="s">
        <v>86</v>
      </c>
      <c r="H155" s="50" t="s">
        <v>173</v>
      </c>
      <c r="I155" s="50" t="s">
        <v>72</v>
      </c>
      <c r="J155" s="51">
        <v>8940</v>
      </c>
      <c r="K155" s="50" t="s">
        <v>373</v>
      </c>
      <c r="L155" s="50" t="s">
        <v>78</v>
      </c>
      <c r="M155" s="52" t="str">
        <f>VLOOKUP(D155,CATEGORIE!$A:$B,2,0)</f>
        <v>RD</v>
      </c>
    </row>
    <row r="156" spans="1:13" ht="15" customHeight="1" x14ac:dyDescent="0.25">
      <c r="A156" s="49">
        <v>45306</v>
      </c>
      <c r="B156" s="50" t="s">
        <v>6</v>
      </c>
      <c r="C156" s="50" t="s">
        <v>6</v>
      </c>
      <c r="D156" s="50" t="s">
        <v>15</v>
      </c>
      <c r="E156" s="50" t="s">
        <v>8</v>
      </c>
      <c r="F156" s="50" t="s">
        <v>9</v>
      </c>
      <c r="G156" s="50" t="s">
        <v>71</v>
      </c>
      <c r="H156" s="50" t="s">
        <v>216</v>
      </c>
      <c r="I156" s="50" t="s">
        <v>72</v>
      </c>
      <c r="J156" s="51">
        <v>9660</v>
      </c>
      <c r="K156" s="50" t="s">
        <v>374</v>
      </c>
      <c r="L156" s="50" t="s">
        <v>20</v>
      </c>
      <c r="M156" s="52" t="str">
        <f>VLOOKUP(D156,CATEGORIE!$A:$B,2,0)</f>
        <v>RD</v>
      </c>
    </row>
    <row r="157" spans="1:13" ht="15" customHeight="1" x14ac:dyDescent="0.25">
      <c r="A157" s="49">
        <v>45306</v>
      </c>
      <c r="B157" s="50" t="s">
        <v>6</v>
      </c>
      <c r="C157" s="50" t="s">
        <v>186</v>
      </c>
      <c r="D157" s="50" t="s">
        <v>26</v>
      </c>
      <c r="E157" s="50" t="s">
        <v>79</v>
      </c>
      <c r="F157" s="50" t="s">
        <v>80</v>
      </c>
      <c r="G157" s="50" t="s">
        <v>80</v>
      </c>
      <c r="H157" s="50" t="s">
        <v>174</v>
      </c>
      <c r="I157" s="50" t="s">
        <v>72</v>
      </c>
      <c r="J157" s="51">
        <v>10540</v>
      </c>
      <c r="K157" s="50" t="s">
        <v>375</v>
      </c>
      <c r="L157" s="50" t="s">
        <v>78</v>
      </c>
      <c r="M157" s="52" t="str">
        <f>VLOOKUP(D157,CATEGORIE!$A:$B,2,0)</f>
        <v>RD</v>
      </c>
    </row>
    <row r="158" spans="1:13" ht="15" customHeight="1" x14ac:dyDescent="0.25">
      <c r="A158" s="49">
        <v>45306</v>
      </c>
      <c r="B158" s="50" t="s">
        <v>6</v>
      </c>
      <c r="C158" s="50" t="s">
        <v>6</v>
      </c>
      <c r="D158" s="50" t="s">
        <v>12</v>
      </c>
      <c r="E158" s="50" t="s">
        <v>73</v>
      </c>
      <c r="F158" s="50" t="s">
        <v>71</v>
      </c>
      <c r="G158" s="50" t="s">
        <v>74</v>
      </c>
      <c r="H158" s="50" t="s">
        <v>167</v>
      </c>
      <c r="I158" s="50" t="s">
        <v>72</v>
      </c>
      <c r="J158" s="51">
        <v>7050</v>
      </c>
      <c r="K158" s="50" t="s">
        <v>376</v>
      </c>
      <c r="L158" s="50" t="s">
        <v>20</v>
      </c>
      <c r="M158" s="52" t="str">
        <f>VLOOKUP(D158,CATEGORIE!$A:$B,2,0)</f>
        <v>RD</v>
      </c>
    </row>
    <row r="159" spans="1:13" ht="15" customHeight="1" x14ac:dyDescent="0.25">
      <c r="A159" s="49">
        <v>45306</v>
      </c>
      <c r="B159" s="50" t="s">
        <v>6</v>
      </c>
      <c r="C159" s="50" t="s">
        <v>186</v>
      </c>
      <c r="D159" s="50" t="s">
        <v>10</v>
      </c>
      <c r="E159" s="50" t="s">
        <v>176</v>
      </c>
      <c r="F159" s="50" t="s">
        <v>71</v>
      </c>
      <c r="G159" s="50" t="s">
        <v>220</v>
      </c>
      <c r="H159" s="50" t="s">
        <v>168</v>
      </c>
      <c r="I159" s="50" t="s">
        <v>72</v>
      </c>
      <c r="J159" s="51">
        <v>3020</v>
      </c>
      <c r="K159" s="50" t="s">
        <v>377</v>
      </c>
      <c r="L159" s="50" t="s">
        <v>20</v>
      </c>
      <c r="M159" s="52" t="str">
        <f>VLOOKUP(D159,CATEGORIE!$A:$B,2,0)</f>
        <v>RD</v>
      </c>
    </row>
    <row r="160" spans="1:13" ht="15" customHeight="1" x14ac:dyDescent="0.25">
      <c r="A160" s="49">
        <v>45306</v>
      </c>
      <c r="B160" s="50" t="s">
        <v>6</v>
      </c>
      <c r="C160" s="50" t="s">
        <v>6</v>
      </c>
      <c r="D160" s="50" t="s">
        <v>10</v>
      </c>
      <c r="E160" s="50" t="s">
        <v>176</v>
      </c>
      <c r="F160" s="50" t="s">
        <v>71</v>
      </c>
      <c r="G160" s="50" t="s">
        <v>220</v>
      </c>
      <c r="H160" s="50" t="s">
        <v>168</v>
      </c>
      <c r="I160" s="50" t="s">
        <v>72</v>
      </c>
      <c r="J160" s="51">
        <v>7380</v>
      </c>
      <c r="K160" s="50" t="s">
        <v>378</v>
      </c>
      <c r="L160" s="50" t="s">
        <v>20</v>
      </c>
      <c r="M160" s="52" t="str">
        <f>VLOOKUP(D160,CATEGORIE!$A:$B,2,0)</f>
        <v>RD</v>
      </c>
    </row>
    <row r="161" spans="1:13" ht="15" customHeight="1" x14ac:dyDescent="0.25">
      <c r="A161" s="49">
        <v>45306</v>
      </c>
      <c r="B161" s="50" t="s">
        <v>6</v>
      </c>
      <c r="C161" s="50" t="s">
        <v>186</v>
      </c>
      <c r="D161" s="50" t="s">
        <v>10</v>
      </c>
      <c r="E161" s="50" t="s">
        <v>176</v>
      </c>
      <c r="F161" s="50" t="s">
        <v>71</v>
      </c>
      <c r="G161" s="50" t="s">
        <v>220</v>
      </c>
      <c r="H161" s="50" t="s">
        <v>168</v>
      </c>
      <c r="I161" s="50" t="s">
        <v>72</v>
      </c>
      <c r="J161" s="51">
        <v>2380</v>
      </c>
      <c r="K161" s="50" t="s">
        <v>379</v>
      </c>
      <c r="L161" s="50" t="s">
        <v>20</v>
      </c>
      <c r="M161" s="52" t="str">
        <f>VLOOKUP(D161,CATEGORIE!$A:$B,2,0)</f>
        <v>RD</v>
      </c>
    </row>
    <row r="162" spans="1:13" ht="15" customHeight="1" x14ac:dyDescent="0.25">
      <c r="A162" s="49">
        <v>45307</v>
      </c>
      <c r="B162" s="50" t="s">
        <v>6</v>
      </c>
      <c r="C162" s="50" t="s">
        <v>6</v>
      </c>
      <c r="D162" s="50" t="s">
        <v>13</v>
      </c>
      <c r="E162" s="50" t="s">
        <v>171</v>
      </c>
      <c r="F162" s="50" t="s">
        <v>9</v>
      </c>
      <c r="G162" s="50" t="s">
        <v>76</v>
      </c>
      <c r="H162" s="50" t="s">
        <v>172</v>
      </c>
      <c r="I162" s="50" t="s">
        <v>77</v>
      </c>
      <c r="J162" s="51">
        <v>2820</v>
      </c>
      <c r="K162" s="50" t="s">
        <v>380</v>
      </c>
      <c r="L162" s="50" t="s">
        <v>20</v>
      </c>
      <c r="M162" s="52" t="str">
        <f>VLOOKUP(D162,CATEGORIE!$A:$B,2,0)</f>
        <v>INDIFFERENZIATO</v>
      </c>
    </row>
    <row r="163" spans="1:13" ht="15" customHeight="1" x14ac:dyDescent="0.25">
      <c r="A163" s="49">
        <v>45307</v>
      </c>
      <c r="B163" s="50" t="s">
        <v>6</v>
      </c>
      <c r="C163" s="50" t="s">
        <v>6</v>
      </c>
      <c r="D163" s="50" t="s">
        <v>13</v>
      </c>
      <c r="E163" s="50" t="s">
        <v>171</v>
      </c>
      <c r="F163" s="50" t="s">
        <v>9</v>
      </c>
      <c r="G163" s="50" t="s">
        <v>76</v>
      </c>
      <c r="H163" s="50" t="s">
        <v>172</v>
      </c>
      <c r="I163" s="50" t="s">
        <v>77</v>
      </c>
      <c r="J163" s="51">
        <v>2420</v>
      </c>
      <c r="K163" s="50" t="s">
        <v>381</v>
      </c>
      <c r="L163" s="50" t="s">
        <v>20</v>
      </c>
      <c r="M163" s="52" t="str">
        <f>VLOOKUP(D163,CATEGORIE!$A:$B,2,0)</f>
        <v>INDIFFERENZIATO</v>
      </c>
    </row>
    <row r="164" spans="1:13" ht="15" customHeight="1" x14ac:dyDescent="0.25">
      <c r="A164" s="49">
        <v>45307</v>
      </c>
      <c r="B164" s="50" t="s">
        <v>6</v>
      </c>
      <c r="C164" s="50" t="s">
        <v>6</v>
      </c>
      <c r="D164" s="50" t="s">
        <v>13</v>
      </c>
      <c r="E164" s="50" t="s">
        <v>171</v>
      </c>
      <c r="F164" s="50" t="s">
        <v>9</v>
      </c>
      <c r="G164" s="50" t="s">
        <v>76</v>
      </c>
      <c r="H164" s="50" t="s">
        <v>172</v>
      </c>
      <c r="I164" s="50" t="s">
        <v>77</v>
      </c>
      <c r="J164" s="51">
        <v>11020</v>
      </c>
      <c r="K164" s="50" t="s">
        <v>382</v>
      </c>
      <c r="L164" s="50" t="s">
        <v>20</v>
      </c>
      <c r="M164" s="52" t="str">
        <f>VLOOKUP(D164,CATEGORIE!$A:$B,2,0)</f>
        <v>INDIFFERENZIATO</v>
      </c>
    </row>
    <row r="165" spans="1:13" ht="15" customHeight="1" x14ac:dyDescent="0.25">
      <c r="A165" s="49">
        <v>45307</v>
      </c>
      <c r="B165" s="50" t="s">
        <v>6</v>
      </c>
      <c r="C165" s="50" t="s">
        <v>6</v>
      </c>
      <c r="D165" s="50" t="s">
        <v>13</v>
      </c>
      <c r="E165" s="50" t="s">
        <v>171</v>
      </c>
      <c r="F165" s="50" t="s">
        <v>9</v>
      </c>
      <c r="G165" s="50" t="s">
        <v>76</v>
      </c>
      <c r="H165" s="50" t="s">
        <v>172</v>
      </c>
      <c r="I165" s="50" t="s">
        <v>77</v>
      </c>
      <c r="J165" s="51">
        <v>10340</v>
      </c>
      <c r="K165" s="50" t="s">
        <v>383</v>
      </c>
      <c r="L165" s="50" t="s">
        <v>20</v>
      </c>
      <c r="M165" s="52" t="str">
        <f>VLOOKUP(D165,CATEGORIE!$A:$B,2,0)</f>
        <v>INDIFFERENZIATO</v>
      </c>
    </row>
    <row r="166" spans="1:13" ht="15" customHeight="1" x14ac:dyDescent="0.25">
      <c r="A166" s="49">
        <v>45307</v>
      </c>
      <c r="B166" s="50" t="s">
        <v>6</v>
      </c>
      <c r="C166" s="50" t="s">
        <v>186</v>
      </c>
      <c r="D166" s="50" t="s">
        <v>15</v>
      </c>
      <c r="E166" s="50" t="s">
        <v>8</v>
      </c>
      <c r="F166" s="50" t="s">
        <v>71</v>
      </c>
      <c r="G166" s="50" t="s">
        <v>71</v>
      </c>
      <c r="H166" s="50" t="s">
        <v>169</v>
      </c>
      <c r="I166" s="50" t="s">
        <v>72</v>
      </c>
      <c r="J166" s="51">
        <v>4160</v>
      </c>
      <c r="K166" s="50" t="s">
        <v>384</v>
      </c>
      <c r="L166" s="50" t="s">
        <v>20</v>
      </c>
      <c r="M166" s="52" t="str">
        <f>VLOOKUP(D166,CATEGORIE!$A:$B,2,0)</f>
        <v>RD</v>
      </c>
    </row>
    <row r="167" spans="1:13" ht="15" customHeight="1" x14ac:dyDescent="0.25">
      <c r="A167" s="49">
        <v>45307</v>
      </c>
      <c r="B167" s="50" t="s">
        <v>6</v>
      </c>
      <c r="C167" s="50" t="s">
        <v>6</v>
      </c>
      <c r="D167" s="50" t="s">
        <v>15</v>
      </c>
      <c r="E167" s="50" t="s">
        <v>8</v>
      </c>
      <c r="F167" s="50" t="s">
        <v>9</v>
      </c>
      <c r="G167" s="50" t="s">
        <v>71</v>
      </c>
      <c r="H167" s="50" t="s">
        <v>216</v>
      </c>
      <c r="I167" s="50" t="s">
        <v>72</v>
      </c>
      <c r="J167" s="51">
        <v>8880</v>
      </c>
      <c r="K167" s="50" t="s">
        <v>385</v>
      </c>
      <c r="L167" s="50" t="s">
        <v>20</v>
      </c>
      <c r="M167" s="52" t="str">
        <f>VLOOKUP(D167,CATEGORIE!$A:$B,2,0)</f>
        <v>RD</v>
      </c>
    </row>
    <row r="168" spans="1:13" ht="15" customHeight="1" x14ac:dyDescent="0.25">
      <c r="A168" s="49">
        <v>45307</v>
      </c>
      <c r="B168" s="50" t="s">
        <v>6</v>
      </c>
      <c r="C168" s="50" t="s">
        <v>186</v>
      </c>
      <c r="D168" s="50" t="s">
        <v>64</v>
      </c>
      <c r="E168" s="50" t="s">
        <v>65</v>
      </c>
      <c r="F168" s="50" t="s">
        <v>71</v>
      </c>
      <c r="G168" s="50" t="s">
        <v>267</v>
      </c>
      <c r="H168" s="50" t="s">
        <v>208</v>
      </c>
      <c r="I168" s="50" t="s">
        <v>72</v>
      </c>
      <c r="J168" s="51">
        <v>2760</v>
      </c>
      <c r="K168" s="50" t="s">
        <v>386</v>
      </c>
      <c r="L168" s="50" t="s">
        <v>20</v>
      </c>
      <c r="M168" s="52" t="str">
        <f>VLOOKUP(D168,CATEGORIE!$A:$B,2,0)</f>
        <v>RD</v>
      </c>
    </row>
    <row r="169" spans="1:13" ht="15" customHeight="1" x14ac:dyDescent="0.25">
      <c r="A169" s="49">
        <v>45307</v>
      </c>
      <c r="B169" s="50" t="s">
        <v>6</v>
      </c>
      <c r="C169" s="50" t="s">
        <v>186</v>
      </c>
      <c r="D169" s="50" t="s">
        <v>26</v>
      </c>
      <c r="E169" s="50" t="s">
        <v>79</v>
      </c>
      <c r="F169" s="50" t="s">
        <v>80</v>
      </c>
      <c r="G169" s="50" t="s">
        <v>80</v>
      </c>
      <c r="H169" s="50" t="s">
        <v>174</v>
      </c>
      <c r="I169" s="50" t="s">
        <v>72</v>
      </c>
      <c r="J169" s="51">
        <v>7880</v>
      </c>
      <c r="K169" s="50" t="s">
        <v>387</v>
      </c>
      <c r="L169" s="50" t="s">
        <v>78</v>
      </c>
      <c r="M169" s="52" t="str">
        <f>VLOOKUP(D169,CATEGORIE!$A:$B,2,0)</f>
        <v>RD</v>
      </c>
    </row>
    <row r="170" spans="1:13" ht="15" customHeight="1" x14ac:dyDescent="0.25">
      <c r="A170" s="49">
        <v>45307</v>
      </c>
      <c r="B170" s="50" t="s">
        <v>6</v>
      </c>
      <c r="C170" s="50" t="s">
        <v>6</v>
      </c>
      <c r="D170" s="50" t="s">
        <v>16</v>
      </c>
      <c r="E170" s="50" t="s">
        <v>185</v>
      </c>
      <c r="F170" s="50" t="s">
        <v>9</v>
      </c>
      <c r="G170" s="50" t="s">
        <v>71</v>
      </c>
      <c r="H170" s="50" t="s">
        <v>166</v>
      </c>
      <c r="I170" s="50" t="s">
        <v>72</v>
      </c>
      <c r="J170" s="51">
        <v>4600</v>
      </c>
      <c r="K170" s="50" t="s">
        <v>388</v>
      </c>
      <c r="L170" s="50" t="s">
        <v>20</v>
      </c>
      <c r="M170" s="52" t="str">
        <f>VLOOKUP(D170,CATEGORIE!$A:$B,2,0)</f>
        <v>RD</v>
      </c>
    </row>
    <row r="171" spans="1:13" ht="15" customHeight="1" x14ac:dyDescent="0.25">
      <c r="A171" s="49">
        <v>45307</v>
      </c>
      <c r="B171" s="50" t="s">
        <v>6</v>
      </c>
      <c r="C171" s="50" t="s">
        <v>6</v>
      </c>
      <c r="D171" s="50" t="s">
        <v>25</v>
      </c>
      <c r="E171" s="50" t="s">
        <v>197</v>
      </c>
      <c r="F171" s="50" t="s">
        <v>71</v>
      </c>
      <c r="G171" s="50" t="s">
        <v>220</v>
      </c>
      <c r="H171" s="50" t="s">
        <v>168</v>
      </c>
      <c r="I171" s="50" t="s">
        <v>72</v>
      </c>
      <c r="J171" s="51">
        <v>3080</v>
      </c>
      <c r="K171" s="50" t="s">
        <v>389</v>
      </c>
      <c r="L171" s="50" t="s">
        <v>78</v>
      </c>
      <c r="M171" s="52" t="str">
        <f>VLOOKUP(D171,CATEGORIE!$A:$B,2,0)</f>
        <v>RD</v>
      </c>
    </row>
    <row r="172" spans="1:13" ht="15" customHeight="1" x14ac:dyDescent="0.25">
      <c r="A172" s="49">
        <v>45307</v>
      </c>
      <c r="B172" s="50" t="s">
        <v>6</v>
      </c>
      <c r="C172" s="50" t="s">
        <v>6</v>
      </c>
      <c r="D172" s="50" t="s">
        <v>12</v>
      </c>
      <c r="E172" s="50" t="s">
        <v>73</v>
      </c>
      <c r="F172" s="50" t="s">
        <v>71</v>
      </c>
      <c r="G172" s="50" t="s">
        <v>74</v>
      </c>
      <c r="H172" s="50" t="s">
        <v>167</v>
      </c>
      <c r="I172" s="50" t="s">
        <v>72</v>
      </c>
      <c r="J172" s="51">
        <v>5560</v>
      </c>
      <c r="K172" s="50" t="s">
        <v>390</v>
      </c>
      <c r="L172" s="50" t="s">
        <v>20</v>
      </c>
      <c r="M172" s="52" t="str">
        <f>VLOOKUP(D172,CATEGORIE!$A:$B,2,0)</f>
        <v>RD</v>
      </c>
    </row>
    <row r="173" spans="1:13" ht="15" customHeight="1" x14ac:dyDescent="0.25">
      <c r="A173" s="49">
        <v>45307</v>
      </c>
      <c r="B173" s="50" t="s">
        <v>6</v>
      </c>
      <c r="C173" s="50" t="s">
        <v>6</v>
      </c>
      <c r="D173" s="50" t="s">
        <v>12</v>
      </c>
      <c r="E173" s="50" t="s">
        <v>73</v>
      </c>
      <c r="F173" s="50" t="s">
        <v>71</v>
      </c>
      <c r="G173" s="50" t="s">
        <v>74</v>
      </c>
      <c r="H173" s="50" t="s">
        <v>167</v>
      </c>
      <c r="I173" s="50" t="s">
        <v>72</v>
      </c>
      <c r="J173" s="51">
        <v>5140</v>
      </c>
      <c r="K173" s="50" t="s">
        <v>391</v>
      </c>
      <c r="L173" s="50" t="s">
        <v>20</v>
      </c>
      <c r="M173" s="52" t="str">
        <f>VLOOKUP(D173,CATEGORIE!$A:$B,2,0)</f>
        <v>RD</v>
      </c>
    </row>
    <row r="174" spans="1:13" ht="15" customHeight="1" x14ac:dyDescent="0.25">
      <c r="A174" s="49">
        <v>45307</v>
      </c>
      <c r="B174" s="50" t="s">
        <v>6</v>
      </c>
      <c r="C174" s="50" t="s">
        <v>6</v>
      </c>
      <c r="D174" s="50" t="s">
        <v>24</v>
      </c>
      <c r="E174" s="50" t="s">
        <v>187</v>
      </c>
      <c r="F174" s="50" t="s">
        <v>9</v>
      </c>
      <c r="G174" s="50" t="s">
        <v>220</v>
      </c>
      <c r="H174" s="50" t="s">
        <v>168</v>
      </c>
      <c r="I174" s="50" t="s">
        <v>72</v>
      </c>
      <c r="J174" s="51">
        <v>7220</v>
      </c>
      <c r="K174" s="50" t="s">
        <v>392</v>
      </c>
      <c r="L174" s="50" t="s">
        <v>20</v>
      </c>
      <c r="M174" s="52" t="str">
        <f>VLOOKUP(D174,CATEGORIE!$A:$B,2,0)</f>
        <v>RD</v>
      </c>
    </row>
    <row r="175" spans="1:13" ht="15" customHeight="1" x14ac:dyDescent="0.25">
      <c r="A175" s="49">
        <v>45307</v>
      </c>
      <c r="B175" s="50" t="s">
        <v>6</v>
      </c>
      <c r="C175" s="50" t="s">
        <v>186</v>
      </c>
      <c r="D175" s="50" t="s">
        <v>29</v>
      </c>
      <c r="E175" s="50" t="s">
        <v>179</v>
      </c>
      <c r="F175" s="50" t="s">
        <v>195</v>
      </c>
      <c r="G175" s="50" t="s">
        <v>201</v>
      </c>
      <c r="H175" s="50" t="s">
        <v>202</v>
      </c>
      <c r="I175" s="50" t="s">
        <v>72</v>
      </c>
      <c r="J175" s="51">
        <v>2480</v>
      </c>
      <c r="K175" s="50" t="s">
        <v>393</v>
      </c>
      <c r="L175" s="50" t="s">
        <v>78</v>
      </c>
      <c r="M175" s="52" t="str">
        <f>VLOOKUP(D175,CATEGORIE!$A:$B,2,0)</f>
        <v>RD</v>
      </c>
    </row>
    <row r="176" spans="1:13" ht="15" customHeight="1" x14ac:dyDescent="0.25">
      <c r="A176" s="49">
        <v>45307</v>
      </c>
      <c r="B176" s="50" t="s">
        <v>6</v>
      </c>
      <c r="C176" s="50" t="s">
        <v>6</v>
      </c>
      <c r="D176" s="50" t="s">
        <v>10</v>
      </c>
      <c r="E176" s="50" t="s">
        <v>176</v>
      </c>
      <c r="F176" s="50" t="s">
        <v>71</v>
      </c>
      <c r="G176" s="50" t="s">
        <v>220</v>
      </c>
      <c r="H176" s="50" t="s">
        <v>168</v>
      </c>
      <c r="I176" s="50" t="s">
        <v>72</v>
      </c>
      <c r="J176" s="51">
        <v>8200</v>
      </c>
      <c r="K176" s="50" t="s">
        <v>394</v>
      </c>
      <c r="L176" s="50" t="s">
        <v>20</v>
      </c>
      <c r="M176" s="52" t="str">
        <f>VLOOKUP(D176,CATEGORIE!$A:$B,2,0)</f>
        <v>RD</v>
      </c>
    </row>
    <row r="177" spans="1:13" ht="15" customHeight="1" x14ac:dyDescent="0.25">
      <c r="A177" s="49">
        <v>45308</v>
      </c>
      <c r="B177" s="50" t="s">
        <v>6</v>
      </c>
      <c r="C177" s="50" t="s">
        <v>6</v>
      </c>
      <c r="D177" s="50" t="s">
        <v>13</v>
      </c>
      <c r="E177" s="50" t="s">
        <v>171</v>
      </c>
      <c r="F177" s="50" t="s">
        <v>9</v>
      </c>
      <c r="G177" s="50" t="s">
        <v>76</v>
      </c>
      <c r="H177" s="50" t="s">
        <v>172</v>
      </c>
      <c r="I177" s="50" t="s">
        <v>77</v>
      </c>
      <c r="J177" s="51">
        <v>500</v>
      </c>
      <c r="K177" s="50" t="s">
        <v>395</v>
      </c>
      <c r="L177" s="50" t="s">
        <v>20</v>
      </c>
      <c r="M177" s="52" t="str">
        <f>VLOOKUP(D177,CATEGORIE!$A:$B,2,0)</f>
        <v>INDIFFERENZIATO</v>
      </c>
    </row>
    <row r="178" spans="1:13" ht="15" customHeight="1" x14ac:dyDescent="0.25">
      <c r="A178" s="49">
        <v>45308</v>
      </c>
      <c r="B178" s="50" t="s">
        <v>6</v>
      </c>
      <c r="C178" s="50" t="s">
        <v>6</v>
      </c>
      <c r="D178" s="50" t="s">
        <v>13</v>
      </c>
      <c r="E178" s="50" t="s">
        <v>171</v>
      </c>
      <c r="F178" s="50" t="s">
        <v>9</v>
      </c>
      <c r="G178" s="50" t="s">
        <v>76</v>
      </c>
      <c r="H178" s="50" t="s">
        <v>172</v>
      </c>
      <c r="I178" s="50" t="s">
        <v>77</v>
      </c>
      <c r="J178" s="51">
        <v>7640</v>
      </c>
      <c r="K178" s="50" t="s">
        <v>396</v>
      </c>
      <c r="L178" s="50" t="s">
        <v>20</v>
      </c>
      <c r="M178" s="52" t="str">
        <f>VLOOKUP(D178,CATEGORIE!$A:$B,2,0)</f>
        <v>INDIFFERENZIATO</v>
      </c>
    </row>
    <row r="179" spans="1:13" ht="15" customHeight="1" x14ac:dyDescent="0.25">
      <c r="A179" s="49">
        <v>45308</v>
      </c>
      <c r="B179" s="50" t="s">
        <v>6</v>
      </c>
      <c r="C179" s="50" t="s">
        <v>6</v>
      </c>
      <c r="D179" s="50" t="s">
        <v>13</v>
      </c>
      <c r="E179" s="50" t="s">
        <v>171</v>
      </c>
      <c r="F179" s="50" t="s">
        <v>9</v>
      </c>
      <c r="G179" s="50" t="s">
        <v>76</v>
      </c>
      <c r="H179" s="50" t="s">
        <v>172</v>
      </c>
      <c r="I179" s="50" t="s">
        <v>77</v>
      </c>
      <c r="J179" s="51">
        <v>10360</v>
      </c>
      <c r="K179" s="50" t="s">
        <v>397</v>
      </c>
      <c r="L179" s="50" t="s">
        <v>20</v>
      </c>
      <c r="M179" s="52" t="str">
        <f>VLOOKUP(D179,CATEGORIE!$A:$B,2,0)</f>
        <v>INDIFFERENZIATO</v>
      </c>
    </row>
    <row r="180" spans="1:13" ht="15" customHeight="1" x14ac:dyDescent="0.25">
      <c r="A180" s="49">
        <v>45308</v>
      </c>
      <c r="B180" s="50" t="s">
        <v>6</v>
      </c>
      <c r="C180" s="50" t="s">
        <v>186</v>
      </c>
      <c r="D180" s="50" t="s">
        <v>15</v>
      </c>
      <c r="E180" s="50" t="s">
        <v>8</v>
      </c>
      <c r="F180" s="50" t="s">
        <v>71</v>
      </c>
      <c r="G180" s="50" t="s">
        <v>71</v>
      </c>
      <c r="H180" s="50" t="s">
        <v>169</v>
      </c>
      <c r="I180" s="50" t="s">
        <v>72</v>
      </c>
      <c r="J180" s="51">
        <v>7920</v>
      </c>
      <c r="K180" s="50" t="s">
        <v>398</v>
      </c>
      <c r="L180" s="50" t="s">
        <v>20</v>
      </c>
      <c r="M180" s="52" t="str">
        <f>VLOOKUP(D180,CATEGORIE!$A:$B,2,0)</f>
        <v>RD</v>
      </c>
    </row>
    <row r="181" spans="1:13" ht="15" customHeight="1" x14ac:dyDescent="0.25">
      <c r="A181" s="49">
        <v>45308</v>
      </c>
      <c r="B181" s="50" t="s">
        <v>6</v>
      </c>
      <c r="C181" s="50" t="s">
        <v>6</v>
      </c>
      <c r="D181" s="50" t="s">
        <v>15</v>
      </c>
      <c r="E181" s="50" t="s">
        <v>8</v>
      </c>
      <c r="F181" s="50" t="s">
        <v>9</v>
      </c>
      <c r="G181" s="50" t="s">
        <v>71</v>
      </c>
      <c r="H181" s="50" t="s">
        <v>216</v>
      </c>
      <c r="I181" s="50" t="s">
        <v>72</v>
      </c>
      <c r="J181" s="51">
        <v>8850</v>
      </c>
      <c r="K181" s="50" t="s">
        <v>399</v>
      </c>
      <c r="L181" s="50" t="s">
        <v>20</v>
      </c>
      <c r="M181" s="52" t="str">
        <f>VLOOKUP(D181,CATEGORIE!$A:$B,2,0)</f>
        <v>RD</v>
      </c>
    </row>
    <row r="182" spans="1:13" ht="15" customHeight="1" x14ac:dyDescent="0.25">
      <c r="A182" s="49">
        <v>45308</v>
      </c>
      <c r="B182" s="50" t="s">
        <v>6</v>
      </c>
      <c r="C182" s="50" t="s">
        <v>6</v>
      </c>
      <c r="D182" s="50" t="s">
        <v>14</v>
      </c>
      <c r="E182" s="50" t="s">
        <v>170</v>
      </c>
      <c r="F182" s="50" t="s">
        <v>71</v>
      </c>
      <c r="G182" s="50" t="s">
        <v>71</v>
      </c>
      <c r="H182" s="50" t="s">
        <v>169</v>
      </c>
      <c r="I182" s="50" t="s">
        <v>72</v>
      </c>
      <c r="J182" s="51">
        <v>1880</v>
      </c>
      <c r="K182" s="50" t="s">
        <v>400</v>
      </c>
      <c r="L182" s="50" t="s">
        <v>20</v>
      </c>
      <c r="M182" s="52" t="str">
        <f>VLOOKUP(D182,CATEGORIE!$A:$B,2,0)</f>
        <v>RD</v>
      </c>
    </row>
    <row r="183" spans="1:13" ht="15" customHeight="1" x14ac:dyDescent="0.25">
      <c r="A183" s="49">
        <v>45308</v>
      </c>
      <c r="B183" s="50" t="s">
        <v>6</v>
      </c>
      <c r="C183" s="50" t="s">
        <v>6</v>
      </c>
      <c r="D183" s="50" t="s">
        <v>14</v>
      </c>
      <c r="E183" s="50" t="s">
        <v>170</v>
      </c>
      <c r="F183" s="50" t="s">
        <v>71</v>
      </c>
      <c r="G183" s="50" t="s">
        <v>71</v>
      </c>
      <c r="H183" s="50" t="s">
        <v>169</v>
      </c>
      <c r="I183" s="50" t="s">
        <v>72</v>
      </c>
      <c r="J183" s="51">
        <v>5280</v>
      </c>
      <c r="K183" s="50" t="s">
        <v>401</v>
      </c>
      <c r="L183" s="50" t="s">
        <v>20</v>
      </c>
      <c r="M183" s="52" t="str">
        <f>VLOOKUP(D183,CATEGORIE!$A:$B,2,0)</f>
        <v>RD</v>
      </c>
    </row>
    <row r="184" spans="1:13" ht="15" customHeight="1" x14ac:dyDescent="0.25">
      <c r="A184" s="49">
        <v>45308</v>
      </c>
      <c r="B184" s="50" t="s">
        <v>6</v>
      </c>
      <c r="C184" s="50" t="s">
        <v>6</v>
      </c>
      <c r="D184" s="50" t="s">
        <v>16</v>
      </c>
      <c r="E184" s="50" t="s">
        <v>185</v>
      </c>
      <c r="F184" s="50" t="s">
        <v>9</v>
      </c>
      <c r="G184" s="50" t="s">
        <v>71</v>
      </c>
      <c r="H184" s="50" t="s">
        <v>166</v>
      </c>
      <c r="I184" s="50" t="s">
        <v>72</v>
      </c>
      <c r="J184" s="51">
        <v>4120</v>
      </c>
      <c r="K184" s="50" t="s">
        <v>402</v>
      </c>
      <c r="L184" s="50" t="s">
        <v>20</v>
      </c>
      <c r="M184" s="52" t="str">
        <f>VLOOKUP(D184,CATEGORIE!$A:$B,2,0)</f>
        <v>RD</v>
      </c>
    </row>
    <row r="185" spans="1:13" ht="15" customHeight="1" x14ac:dyDescent="0.25">
      <c r="A185" s="49">
        <v>45308</v>
      </c>
      <c r="B185" s="50" t="s">
        <v>6</v>
      </c>
      <c r="C185" s="50" t="s">
        <v>6</v>
      </c>
      <c r="D185" s="50" t="s">
        <v>25</v>
      </c>
      <c r="E185" s="50" t="s">
        <v>197</v>
      </c>
      <c r="F185" s="50" t="s">
        <v>71</v>
      </c>
      <c r="G185" s="50" t="s">
        <v>220</v>
      </c>
      <c r="H185" s="50" t="s">
        <v>168</v>
      </c>
      <c r="I185" s="50" t="s">
        <v>72</v>
      </c>
      <c r="J185" s="51">
        <v>5780</v>
      </c>
      <c r="K185" s="50" t="s">
        <v>403</v>
      </c>
      <c r="L185" s="50" t="s">
        <v>78</v>
      </c>
      <c r="M185" s="52" t="str">
        <f>VLOOKUP(D185,CATEGORIE!$A:$B,2,0)</f>
        <v>RD</v>
      </c>
    </row>
    <row r="186" spans="1:13" ht="15" customHeight="1" x14ac:dyDescent="0.25">
      <c r="A186" s="49">
        <v>45308</v>
      </c>
      <c r="B186" s="50" t="s">
        <v>6</v>
      </c>
      <c r="C186" s="50" t="s">
        <v>186</v>
      </c>
      <c r="D186" s="50" t="s">
        <v>24</v>
      </c>
      <c r="E186" s="50" t="s">
        <v>187</v>
      </c>
      <c r="F186" s="50" t="s">
        <v>71</v>
      </c>
      <c r="G186" s="50" t="s">
        <v>220</v>
      </c>
      <c r="H186" s="50" t="s">
        <v>168</v>
      </c>
      <c r="I186" s="50" t="s">
        <v>72</v>
      </c>
      <c r="J186" s="51">
        <v>2760</v>
      </c>
      <c r="K186" s="50" t="s">
        <v>404</v>
      </c>
      <c r="L186" s="50" t="s">
        <v>78</v>
      </c>
      <c r="M186" s="52" t="str">
        <f>VLOOKUP(D186,CATEGORIE!$A:$B,2,0)</f>
        <v>RD</v>
      </c>
    </row>
    <row r="187" spans="1:13" ht="15" customHeight="1" x14ac:dyDescent="0.25">
      <c r="A187" s="49">
        <v>45308</v>
      </c>
      <c r="B187" s="50" t="s">
        <v>6</v>
      </c>
      <c r="C187" s="50" t="s">
        <v>6</v>
      </c>
      <c r="D187" s="50" t="s">
        <v>24</v>
      </c>
      <c r="E187" s="50" t="s">
        <v>187</v>
      </c>
      <c r="F187" s="50" t="s">
        <v>9</v>
      </c>
      <c r="G187" s="50" t="s">
        <v>220</v>
      </c>
      <c r="H187" s="50" t="s">
        <v>168</v>
      </c>
      <c r="I187" s="50" t="s">
        <v>72</v>
      </c>
      <c r="J187" s="51">
        <v>700</v>
      </c>
      <c r="K187" s="50" t="s">
        <v>405</v>
      </c>
      <c r="L187" s="50" t="s">
        <v>20</v>
      </c>
      <c r="M187" s="52" t="str">
        <f>VLOOKUP(D187,CATEGORIE!$A:$B,2,0)</f>
        <v>RD</v>
      </c>
    </row>
    <row r="188" spans="1:13" ht="15" customHeight="1" x14ac:dyDescent="0.25">
      <c r="A188" s="49">
        <v>45308</v>
      </c>
      <c r="B188" s="50" t="s">
        <v>6</v>
      </c>
      <c r="C188" s="50" t="s">
        <v>6</v>
      </c>
      <c r="D188" s="50" t="s">
        <v>10</v>
      </c>
      <c r="E188" s="50" t="s">
        <v>176</v>
      </c>
      <c r="F188" s="50" t="s">
        <v>71</v>
      </c>
      <c r="G188" s="50" t="s">
        <v>220</v>
      </c>
      <c r="H188" s="50" t="s">
        <v>168</v>
      </c>
      <c r="I188" s="50" t="s">
        <v>72</v>
      </c>
      <c r="J188" s="51">
        <v>1360</v>
      </c>
      <c r="K188" s="50" t="s">
        <v>406</v>
      </c>
      <c r="L188" s="50" t="s">
        <v>20</v>
      </c>
      <c r="M188" s="52" t="str">
        <f>VLOOKUP(D188,CATEGORIE!$A:$B,2,0)</f>
        <v>RD</v>
      </c>
    </row>
    <row r="189" spans="1:13" ht="15" customHeight="1" x14ac:dyDescent="0.25">
      <c r="A189" s="49">
        <v>45308</v>
      </c>
      <c r="B189" s="50" t="s">
        <v>6</v>
      </c>
      <c r="C189" s="50" t="s">
        <v>186</v>
      </c>
      <c r="D189" s="50" t="s">
        <v>10</v>
      </c>
      <c r="E189" s="50" t="s">
        <v>176</v>
      </c>
      <c r="F189" s="50" t="s">
        <v>71</v>
      </c>
      <c r="G189" s="50" t="s">
        <v>220</v>
      </c>
      <c r="H189" s="50" t="s">
        <v>168</v>
      </c>
      <c r="I189" s="50" t="s">
        <v>72</v>
      </c>
      <c r="J189" s="51">
        <v>3320</v>
      </c>
      <c r="K189" s="50" t="s">
        <v>407</v>
      </c>
      <c r="L189" s="50" t="s">
        <v>20</v>
      </c>
      <c r="M189" s="52" t="str">
        <f>VLOOKUP(D189,CATEGORIE!$A:$B,2,0)</f>
        <v>RD</v>
      </c>
    </row>
    <row r="190" spans="1:13" ht="15" customHeight="1" x14ac:dyDescent="0.25">
      <c r="A190" s="49">
        <v>45308</v>
      </c>
      <c r="B190" s="50" t="s">
        <v>6</v>
      </c>
      <c r="C190" s="50" t="s">
        <v>186</v>
      </c>
      <c r="D190" s="50" t="s">
        <v>10</v>
      </c>
      <c r="E190" s="50" t="s">
        <v>176</v>
      </c>
      <c r="F190" s="50" t="s">
        <v>71</v>
      </c>
      <c r="G190" s="50" t="s">
        <v>220</v>
      </c>
      <c r="H190" s="50" t="s">
        <v>168</v>
      </c>
      <c r="I190" s="50" t="s">
        <v>72</v>
      </c>
      <c r="J190" s="51">
        <v>3360</v>
      </c>
      <c r="K190" s="50" t="s">
        <v>408</v>
      </c>
      <c r="L190" s="50" t="s">
        <v>20</v>
      </c>
      <c r="M190" s="52" t="str">
        <f>VLOOKUP(D190,CATEGORIE!$A:$B,2,0)</f>
        <v>RD</v>
      </c>
    </row>
    <row r="191" spans="1:13" ht="15" customHeight="1" x14ac:dyDescent="0.25">
      <c r="A191" s="49">
        <v>45309</v>
      </c>
      <c r="B191" s="50" t="s">
        <v>6</v>
      </c>
      <c r="C191" s="50" t="s">
        <v>6</v>
      </c>
      <c r="D191" s="50" t="s">
        <v>13</v>
      </c>
      <c r="E191" s="50" t="s">
        <v>171</v>
      </c>
      <c r="F191" s="50" t="s">
        <v>9</v>
      </c>
      <c r="G191" s="50" t="s">
        <v>76</v>
      </c>
      <c r="H191" s="50" t="s">
        <v>172</v>
      </c>
      <c r="I191" s="50" t="s">
        <v>77</v>
      </c>
      <c r="J191" s="51">
        <v>14600</v>
      </c>
      <c r="K191" s="50" t="s">
        <v>409</v>
      </c>
      <c r="L191" s="50" t="s">
        <v>20</v>
      </c>
      <c r="M191" s="52" t="str">
        <f>VLOOKUP(D191,CATEGORIE!$A:$B,2,0)</f>
        <v>INDIFFERENZIATO</v>
      </c>
    </row>
    <row r="192" spans="1:13" ht="15" customHeight="1" x14ac:dyDescent="0.25">
      <c r="A192" s="49">
        <v>45309</v>
      </c>
      <c r="B192" s="50" t="s">
        <v>6</v>
      </c>
      <c r="C192" s="50" t="s">
        <v>6</v>
      </c>
      <c r="D192" s="50" t="s">
        <v>15</v>
      </c>
      <c r="E192" s="50" t="s">
        <v>8</v>
      </c>
      <c r="F192" s="50" t="s">
        <v>9</v>
      </c>
      <c r="G192" s="50" t="s">
        <v>71</v>
      </c>
      <c r="H192" s="50" t="s">
        <v>216</v>
      </c>
      <c r="I192" s="50" t="s">
        <v>72</v>
      </c>
      <c r="J192" s="51">
        <v>7210</v>
      </c>
      <c r="K192" s="50" t="s">
        <v>410</v>
      </c>
      <c r="L192" s="50" t="s">
        <v>20</v>
      </c>
      <c r="M192" s="52" t="str">
        <f>VLOOKUP(D192,CATEGORIE!$A:$B,2,0)</f>
        <v>RD</v>
      </c>
    </row>
    <row r="193" spans="1:13" ht="15" customHeight="1" x14ac:dyDescent="0.25">
      <c r="A193" s="49">
        <v>45309</v>
      </c>
      <c r="B193" s="50" t="s">
        <v>6</v>
      </c>
      <c r="C193" s="50" t="s">
        <v>6</v>
      </c>
      <c r="D193" s="50" t="s">
        <v>11</v>
      </c>
      <c r="E193" s="50" t="s">
        <v>7</v>
      </c>
      <c r="F193" s="50" t="s">
        <v>71</v>
      </c>
      <c r="G193" s="50" t="s">
        <v>71</v>
      </c>
      <c r="H193" s="50" t="s">
        <v>180</v>
      </c>
      <c r="I193" s="50" t="s">
        <v>84</v>
      </c>
      <c r="J193" s="51">
        <v>12880</v>
      </c>
      <c r="K193" s="50" t="s">
        <v>411</v>
      </c>
      <c r="L193" s="50" t="s">
        <v>20</v>
      </c>
      <c r="M193" s="52" t="str">
        <f>VLOOKUP(D193,CATEGORIE!$A:$B,2,0)</f>
        <v>RD</v>
      </c>
    </row>
    <row r="194" spans="1:13" ht="15" customHeight="1" x14ac:dyDescent="0.25">
      <c r="A194" s="49">
        <v>45309</v>
      </c>
      <c r="B194" s="50" t="s">
        <v>6</v>
      </c>
      <c r="C194" s="50" t="s">
        <v>186</v>
      </c>
      <c r="D194" s="50" t="s">
        <v>26</v>
      </c>
      <c r="E194" s="50" t="s">
        <v>79</v>
      </c>
      <c r="F194" s="50" t="s">
        <v>80</v>
      </c>
      <c r="G194" s="50" t="s">
        <v>80</v>
      </c>
      <c r="H194" s="50" t="s">
        <v>174</v>
      </c>
      <c r="I194" s="50" t="s">
        <v>72</v>
      </c>
      <c r="J194" s="51">
        <v>7920</v>
      </c>
      <c r="K194" s="50" t="s">
        <v>412</v>
      </c>
      <c r="L194" s="50" t="s">
        <v>78</v>
      </c>
      <c r="M194" s="52" t="str">
        <f>VLOOKUP(D194,CATEGORIE!$A:$B,2,0)</f>
        <v>RD</v>
      </c>
    </row>
    <row r="195" spans="1:13" ht="15" customHeight="1" x14ac:dyDescent="0.25">
      <c r="A195" s="49">
        <v>45309</v>
      </c>
      <c r="B195" s="50" t="s">
        <v>6</v>
      </c>
      <c r="C195" s="50" t="s">
        <v>6</v>
      </c>
      <c r="D195" s="50" t="s">
        <v>16</v>
      </c>
      <c r="E195" s="50" t="s">
        <v>185</v>
      </c>
      <c r="F195" s="50" t="s">
        <v>9</v>
      </c>
      <c r="G195" s="50" t="s">
        <v>71</v>
      </c>
      <c r="H195" s="50" t="s">
        <v>166</v>
      </c>
      <c r="I195" s="50" t="s">
        <v>72</v>
      </c>
      <c r="J195" s="51">
        <v>4740</v>
      </c>
      <c r="K195" s="50" t="s">
        <v>413</v>
      </c>
      <c r="L195" s="50" t="s">
        <v>20</v>
      </c>
      <c r="M195" s="52" t="str">
        <f>VLOOKUP(D195,CATEGORIE!$A:$B,2,0)</f>
        <v>RD</v>
      </c>
    </row>
    <row r="196" spans="1:13" ht="15" customHeight="1" x14ac:dyDescent="0.25">
      <c r="A196" s="49">
        <v>45309</v>
      </c>
      <c r="B196" s="50" t="s">
        <v>6</v>
      </c>
      <c r="C196" s="50" t="s">
        <v>6</v>
      </c>
      <c r="D196" s="50" t="s">
        <v>25</v>
      </c>
      <c r="E196" s="50" t="s">
        <v>197</v>
      </c>
      <c r="F196" s="50" t="s">
        <v>71</v>
      </c>
      <c r="G196" s="50" t="s">
        <v>220</v>
      </c>
      <c r="H196" s="50" t="s">
        <v>168</v>
      </c>
      <c r="I196" s="50" t="s">
        <v>72</v>
      </c>
      <c r="J196" s="51">
        <v>5600</v>
      </c>
      <c r="K196" s="50" t="s">
        <v>414</v>
      </c>
      <c r="L196" s="50" t="s">
        <v>78</v>
      </c>
      <c r="M196" s="52" t="str">
        <f>VLOOKUP(D196,CATEGORIE!$A:$B,2,0)</f>
        <v>RD</v>
      </c>
    </row>
    <row r="197" spans="1:13" ht="15" customHeight="1" x14ac:dyDescent="0.25">
      <c r="A197" s="49">
        <v>45309</v>
      </c>
      <c r="B197" s="50" t="s">
        <v>6</v>
      </c>
      <c r="C197" s="50" t="s">
        <v>6</v>
      </c>
      <c r="D197" s="50" t="s">
        <v>12</v>
      </c>
      <c r="E197" s="50" t="s">
        <v>73</v>
      </c>
      <c r="F197" s="50" t="s">
        <v>71</v>
      </c>
      <c r="G197" s="50" t="s">
        <v>74</v>
      </c>
      <c r="H197" s="50" t="s">
        <v>167</v>
      </c>
      <c r="I197" s="50" t="s">
        <v>72</v>
      </c>
      <c r="J197" s="51">
        <v>7330</v>
      </c>
      <c r="K197" s="50" t="s">
        <v>415</v>
      </c>
      <c r="L197" s="50" t="s">
        <v>20</v>
      </c>
      <c r="M197" s="52" t="str">
        <f>VLOOKUP(D197,CATEGORIE!$A:$B,2,0)</f>
        <v>RD</v>
      </c>
    </row>
    <row r="198" spans="1:13" ht="15" customHeight="1" x14ac:dyDescent="0.25">
      <c r="A198" s="49">
        <v>45309</v>
      </c>
      <c r="B198" s="50" t="s">
        <v>6</v>
      </c>
      <c r="C198" s="50" t="s">
        <v>6</v>
      </c>
      <c r="D198" s="50" t="s">
        <v>12</v>
      </c>
      <c r="E198" s="50" t="s">
        <v>73</v>
      </c>
      <c r="F198" s="50" t="s">
        <v>71</v>
      </c>
      <c r="G198" s="50" t="s">
        <v>74</v>
      </c>
      <c r="H198" s="50" t="s">
        <v>167</v>
      </c>
      <c r="I198" s="50" t="s">
        <v>72</v>
      </c>
      <c r="J198" s="51">
        <v>7390</v>
      </c>
      <c r="K198" s="50" t="s">
        <v>416</v>
      </c>
      <c r="L198" s="50" t="s">
        <v>20</v>
      </c>
      <c r="M198" s="52" t="str">
        <f>VLOOKUP(D198,CATEGORIE!$A:$B,2,0)</f>
        <v>RD</v>
      </c>
    </row>
    <row r="199" spans="1:13" ht="15" customHeight="1" x14ac:dyDescent="0.25">
      <c r="A199" s="49">
        <v>45309</v>
      </c>
      <c r="B199" s="50" t="s">
        <v>6</v>
      </c>
      <c r="C199" s="50" t="s">
        <v>6</v>
      </c>
      <c r="D199" s="50" t="s">
        <v>24</v>
      </c>
      <c r="E199" s="50" t="s">
        <v>187</v>
      </c>
      <c r="F199" s="50" t="s">
        <v>9</v>
      </c>
      <c r="G199" s="50" t="s">
        <v>220</v>
      </c>
      <c r="H199" s="50" t="s">
        <v>168</v>
      </c>
      <c r="I199" s="50" t="s">
        <v>72</v>
      </c>
      <c r="J199" s="51">
        <v>7960</v>
      </c>
      <c r="K199" s="50" t="s">
        <v>417</v>
      </c>
      <c r="L199" s="50" t="s">
        <v>20</v>
      </c>
      <c r="M199" s="52" t="str">
        <f>VLOOKUP(D199,CATEGORIE!$A:$B,2,0)</f>
        <v>RD</v>
      </c>
    </row>
    <row r="200" spans="1:13" ht="15" customHeight="1" x14ac:dyDescent="0.25">
      <c r="A200" s="49">
        <v>45309</v>
      </c>
      <c r="B200" s="50" t="s">
        <v>6</v>
      </c>
      <c r="C200" s="50" t="s">
        <v>186</v>
      </c>
      <c r="D200" s="50" t="s">
        <v>30</v>
      </c>
      <c r="E200" s="50" t="s">
        <v>17</v>
      </c>
      <c r="F200" s="50" t="s">
        <v>195</v>
      </c>
      <c r="G200" s="50" t="s">
        <v>88</v>
      </c>
      <c r="H200" s="50" t="s">
        <v>178</v>
      </c>
      <c r="I200" s="50" t="s">
        <v>72</v>
      </c>
      <c r="J200" s="51">
        <v>1890</v>
      </c>
      <c r="K200" s="50" t="s">
        <v>418</v>
      </c>
      <c r="L200" s="50" t="s">
        <v>78</v>
      </c>
      <c r="M200" s="52" t="str">
        <f>VLOOKUP(D200,CATEGORIE!$A:$B,2,0)</f>
        <v>RD</v>
      </c>
    </row>
    <row r="201" spans="1:13" ht="15" customHeight="1" x14ac:dyDescent="0.25">
      <c r="A201" s="49">
        <v>45309</v>
      </c>
      <c r="B201" s="50" t="s">
        <v>6</v>
      </c>
      <c r="C201" s="50" t="s">
        <v>6</v>
      </c>
      <c r="D201" s="50" t="s">
        <v>10</v>
      </c>
      <c r="E201" s="50" t="s">
        <v>176</v>
      </c>
      <c r="F201" s="50" t="s">
        <v>71</v>
      </c>
      <c r="G201" s="50" t="s">
        <v>220</v>
      </c>
      <c r="H201" s="50" t="s">
        <v>168</v>
      </c>
      <c r="I201" s="50" t="s">
        <v>72</v>
      </c>
      <c r="J201" s="51">
        <v>10360</v>
      </c>
      <c r="K201" s="50" t="s">
        <v>419</v>
      </c>
      <c r="L201" s="50" t="s">
        <v>20</v>
      </c>
      <c r="M201" s="52" t="str">
        <f>VLOOKUP(D201,CATEGORIE!$A:$B,2,0)</f>
        <v>RD</v>
      </c>
    </row>
    <row r="202" spans="1:13" ht="15" customHeight="1" x14ac:dyDescent="0.25">
      <c r="A202" s="49">
        <v>45310</v>
      </c>
      <c r="B202" s="50" t="s">
        <v>6</v>
      </c>
      <c r="C202" s="50" t="s">
        <v>186</v>
      </c>
      <c r="D202" s="50" t="s">
        <v>37</v>
      </c>
      <c r="E202" s="50" t="s">
        <v>19</v>
      </c>
      <c r="F202" s="50" t="s">
        <v>71</v>
      </c>
      <c r="G202" s="50" t="s">
        <v>91</v>
      </c>
      <c r="H202" s="50" t="s">
        <v>181</v>
      </c>
      <c r="I202" s="50" t="s">
        <v>92</v>
      </c>
      <c r="J202" s="51">
        <v>3720</v>
      </c>
      <c r="K202" s="50" t="s">
        <v>420</v>
      </c>
      <c r="L202" s="50" t="s">
        <v>78</v>
      </c>
      <c r="M202" s="52" t="str">
        <f>VLOOKUP(D202,CATEGORIE!$A:$B,2,0)</f>
        <v>RD</v>
      </c>
    </row>
    <row r="203" spans="1:13" ht="15" customHeight="1" x14ac:dyDescent="0.25">
      <c r="A203" s="49">
        <v>45310</v>
      </c>
      <c r="B203" s="50" t="s">
        <v>6</v>
      </c>
      <c r="C203" s="50" t="s">
        <v>186</v>
      </c>
      <c r="D203" s="50" t="s">
        <v>18</v>
      </c>
      <c r="E203" s="50" t="s">
        <v>194</v>
      </c>
      <c r="F203" s="50" t="s">
        <v>71</v>
      </c>
      <c r="G203" s="50" t="s">
        <v>91</v>
      </c>
      <c r="H203" s="50" t="s">
        <v>181</v>
      </c>
      <c r="I203" s="50" t="s">
        <v>200</v>
      </c>
      <c r="J203" s="51">
        <v>190</v>
      </c>
      <c r="K203" s="50" t="s">
        <v>421</v>
      </c>
      <c r="L203" s="50" t="s">
        <v>78</v>
      </c>
      <c r="M203" s="52" t="str">
        <f>VLOOKUP(D203,CATEGORIE!$A:$B,2,0)</f>
        <v>RD</v>
      </c>
    </row>
    <row r="204" spans="1:13" ht="15" customHeight="1" x14ac:dyDescent="0.25">
      <c r="A204" s="49">
        <v>45310</v>
      </c>
      <c r="B204" s="50" t="s">
        <v>6</v>
      </c>
      <c r="C204" s="50" t="s">
        <v>6</v>
      </c>
      <c r="D204" s="50" t="s">
        <v>13</v>
      </c>
      <c r="E204" s="50" t="s">
        <v>171</v>
      </c>
      <c r="F204" s="50" t="s">
        <v>71</v>
      </c>
      <c r="G204" s="50" t="s">
        <v>76</v>
      </c>
      <c r="H204" s="50" t="s">
        <v>172</v>
      </c>
      <c r="I204" s="50" t="s">
        <v>77</v>
      </c>
      <c r="J204" s="51">
        <v>6360</v>
      </c>
      <c r="K204" s="50" t="s">
        <v>422</v>
      </c>
      <c r="L204" s="50" t="s">
        <v>20</v>
      </c>
      <c r="M204" s="52" t="str">
        <f>VLOOKUP(D204,CATEGORIE!$A:$B,2,0)</f>
        <v>INDIFFERENZIATO</v>
      </c>
    </row>
    <row r="205" spans="1:13" ht="15" customHeight="1" x14ac:dyDescent="0.25">
      <c r="A205" s="49">
        <v>45310</v>
      </c>
      <c r="B205" s="50" t="s">
        <v>6</v>
      </c>
      <c r="C205" s="50" t="s">
        <v>6</v>
      </c>
      <c r="D205" s="50" t="s">
        <v>13</v>
      </c>
      <c r="E205" s="50" t="s">
        <v>171</v>
      </c>
      <c r="F205" s="50" t="s">
        <v>9</v>
      </c>
      <c r="G205" s="50" t="s">
        <v>76</v>
      </c>
      <c r="H205" s="50" t="s">
        <v>172</v>
      </c>
      <c r="I205" s="50" t="s">
        <v>77</v>
      </c>
      <c r="J205" s="51">
        <v>1860</v>
      </c>
      <c r="K205" s="50" t="s">
        <v>423</v>
      </c>
      <c r="L205" s="50" t="s">
        <v>20</v>
      </c>
      <c r="M205" s="52" t="str">
        <f>VLOOKUP(D205,CATEGORIE!$A:$B,2,0)</f>
        <v>INDIFFERENZIATO</v>
      </c>
    </row>
    <row r="206" spans="1:13" ht="15" customHeight="1" x14ac:dyDescent="0.25">
      <c r="A206" s="49">
        <v>45310</v>
      </c>
      <c r="B206" s="50" t="s">
        <v>6</v>
      </c>
      <c r="C206" s="50" t="s">
        <v>6</v>
      </c>
      <c r="D206" s="50" t="s">
        <v>13</v>
      </c>
      <c r="E206" s="50" t="s">
        <v>171</v>
      </c>
      <c r="F206" s="50" t="s">
        <v>9</v>
      </c>
      <c r="G206" s="50" t="s">
        <v>76</v>
      </c>
      <c r="H206" s="50" t="s">
        <v>172</v>
      </c>
      <c r="I206" s="50" t="s">
        <v>77</v>
      </c>
      <c r="J206" s="51">
        <v>2540</v>
      </c>
      <c r="K206" s="50" t="s">
        <v>424</v>
      </c>
      <c r="L206" s="50" t="s">
        <v>20</v>
      </c>
      <c r="M206" s="52" t="str">
        <f>VLOOKUP(D206,CATEGORIE!$A:$B,2,0)</f>
        <v>INDIFFERENZIATO</v>
      </c>
    </row>
    <row r="207" spans="1:13" ht="15" customHeight="1" x14ac:dyDescent="0.25">
      <c r="A207" s="49">
        <v>45310</v>
      </c>
      <c r="B207" s="50" t="s">
        <v>6</v>
      </c>
      <c r="C207" s="50" t="s">
        <v>6</v>
      </c>
      <c r="D207" s="50" t="s">
        <v>13</v>
      </c>
      <c r="E207" s="50" t="s">
        <v>171</v>
      </c>
      <c r="F207" s="50" t="s">
        <v>9</v>
      </c>
      <c r="G207" s="50" t="s">
        <v>76</v>
      </c>
      <c r="H207" s="50" t="s">
        <v>172</v>
      </c>
      <c r="I207" s="50" t="s">
        <v>77</v>
      </c>
      <c r="J207" s="51">
        <v>14680</v>
      </c>
      <c r="K207" s="50" t="s">
        <v>425</v>
      </c>
      <c r="L207" s="50" t="s">
        <v>20</v>
      </c>
      <c r="M207" s="52" t="str">
        <f>VLOOKUP(D207,CATEGORIE!$A:$B,2,0)</f>
        <v>INDIFFERENZIATO</v>
      </c>
    </row>
    <row r="208" spans="1:13" ht="15" customHeight="1" x14ac:dyDescent="0.25">
      <c r="A208" s="49">
        <v>45310</v>
      </c>
      <c r="B208" s="50" t="s">
        <v>6</v>
      </c>
      <c r="C208" s="50" t="s">
        <v>6</v>
      </c>
      <c r="D208" s="50" t="s">
        <v>13</v>
      </c>
      <c r="E208" s="50" t="s">
        <v>171</v>
      </c>
      <c r="F208" s="50" t="s">
        <v>9</v>
      </c>
      <c r="G208" s="50" t="s">
        <v>76</v>
      </c>
      <c r="H208" s="50" t="s">
        <v>172</v>
      </c>
      <c r="I208" s="50" t="s">
        <v>77</v>
      </c>
      <c r="J208" s="51">
        <v>7240</v>
      </c>
      <c r="K208" s="50" t="s">
        <v>426</v>
      </c>
      <c r="L208" s="50" t="s">
        <v>20</v>
      </c>
      <c r="M208" s="52" t="str">
        <f>VLOOKUP(D208,CATEGORIE!$A:$B,2,0)</f>
        <v>INDIFFERENZIATO</v>
      </c>
    </row>
    <row r="209" spans="1:13" ht="15" customHeight="1" x14ac:dyDescent="0.25">
      <c r="A209" s="49">
        <v>45310</v>
      </c>
      <c r="B209" s="50" t="s">
        <v>6</v>
      </c>
      <c r="C209" s="50" t="s">
        <v>186</v>
      </c>
      <c r="D209" s="50" t="s">
        <v>15</v>
      </c>
      <c r="E209" s="50" t="s">
        <v>8</v>
      </c>
      <c r="F209" s="50" t="s">
        <v>71</v>
      </c>
      <c r="G209" s="50" t="s">
        <v>71</v>
      </c>
      <c r="H209" s="50" t="s">
        <v>169</v>
      </c>
      <c r="I209" s="50" t="s">
        <v>72</v>
      </c>
      <c r="J209" s="51">
        <v>6440</v>
      </c>
      <c r="K209" s="50" t="s">
        <v>427</v>
      </c>
      <c r="L209" s="50" t="s">
        <v>20</v>
      </c>
      <c r="M209" s="52" t="str">
        <f>VLOOKUP(D209,CATEGORIE!$A:$B,2,0)</f>
        <v>RD</v>
      </c>
    </row>
    <row r="210" spans="1:13" ht="15" customHeight="1" x14ac:dyDescent="0.25">
      <c r="A210" s="49">
        <v>45310</v>
      </c>
      <c r="B210" s="50" t="s">
        <v>6</v>
      </c>
      <c r="C210" s="50" t="s">
        <v>6</v>
      </c>
      <c r="D210" s="50" t="s">
        <v>15</v>
      </c>
      <c r="E210" s="50" t="s">
        <v>8</v>
      </c>
      <c r="F210" s="50" t="s">
        <v>9</v>
      </c>
      <c r="G210" s="50" t="s">
        <v>71</v>
      </c>
      <c r="H210" s="50" t="s">
        <v>216</v>
      </c>
      <c r="I210" s="50" t="s">
        <v>72</v>
      </c>
      <c r="J210" s="51">
        <v>6350</v>
      </c>
      <c r="K210" s="50" t="s">
        <v>428</v>
      </c>
      <c r="L210" s="50" t="s">
        <v>20</v>
      </c>
      <c r="M210" s="52" t="str">
        <f>VLOOKUP(D210,CATEGORIE!$A:$B,2,0)</f>
        <v>RD</v>
      </c>
    </row>
    <row r="211" spans="1:13" ht="15" customHeight="1" x14ac:dyDescent="0.25">
      <c r="A211" s="49">
        <v>45310</v>
      </c>
      <c r="B211" s="50" t="s">
        <v>6</v>
      </c>
      <c r="C211" s="50" t="s">
        <v>186</v>
      </c>
      <c r="D211" s="50" t="s">
        <v>14</v>
      </c>
      <c r="E211" s="50" t="s">
        <v>170</v>
      </c>
      <c r="F211" s="50" t="s">
        <v>71</v>
      </c>
      <c r="G211" s="50" t="s">
        <v>71</v>
      </c>
      <c r="H211" s="50" t="s">
        <v>169</v>
      </c>
      <c r="I211" s="50" t="s">
        <v>72</v>
      </c>
      <c r="J211" s="51">
        <v>6300</v>
      </c>
      <c r="K211" s="50" t="s">
        <v>429</v>
      </c>
      <c r="L211" s="50" t="s">
        <v>20</v>
      </c>
      <c r="M211" s="52" t="str">
        <f>VLOOKUP(D211,CATEGORIE!$A:$B,2,0)</f>
        <v>RD</v>
      </c>
    </row>
    <row r="212" spans="1:13" ht="15" customHeight="1" x14ac:dyDescent="0.25">
      <c r="A212" s="49">
        <v>45310</v>
      </c>
      <c r="B212" s="50" t="s">
        <v>6</v>
      </c>
      <c r="C212" s="50" t="s">
        <v>186</v>
      </c>
      <c r="D212" s="50" t="s">
        <v>38</v>
      </c>
      <c r="E212" s="50" t="s">
        <v>100</v>
      </c>
      <c r="F212" s="50" t="s">
        <v>93</v>
      </c>
      <c r="G212" s="50" t="s">
        <v>93</v>
      </c>
      <c r="H212" s="50" t="s">
        <v>182</v>
      </c>
      <c r="I212" s="50" t="s">
        <v>72</v>
      </c>
      <c r="J212" s="51">
        <v>520</v>
      </c>
      <c r="K212" s="50" t="s">
        <v>430</v>
      </c>
      <c r="L212" s="50" t="s">
        <v>78</v>
      </c>
      <c r="M212" s="52" t="str">
        <f>VLOOKUP(D212,CATEGORIE!$A:$B,2,0)</f>
        <v>RD</v>
      </c>
    </row>
    <row r="213" spans="1:13" ht="15" customHeight="1" x14ac:dyDescent="0.25">
      <c r="A213" s="49">
        <v>45310</v>
      </c>
      <c r="B213" s="50" t="s">
        <v>6</v>
      </c>
      <c r="C213" s="50" t="s">
        <v>6</v>
      </c>
      <c r="D213" s="50" t="s">
        <v>33</v>
      </c>
      <c r="E213" s="50" t="s">
        <v>196</v>
      </c>
      <c r="F213" s="50" t="s">
        <v>205</v>
      </c>
      <c r="G213" s="50" t="s">
        <v>205</v>
      </c>
      <c r="H213" s="50" t="s">
        <v>206</v>
      </c>
      <c r="I213" s="50" t="s">
        <v>72</v>
      </c>
      <c r="J213" s="51">
        <v>830</v>
      </c>
      <c r="K213" s="50" t="s">
        <v>431</v>
      </c>
      <c r="L213" s="50" t="s">
        <v>78</v>
      </c>
      <c r="M213" s="52" t="str">
        <f>VLOOKUP(D213,CATEGORIE!$A:$B,2,0)</f>
        <v>RD</v>
      </c>
    </row>
    <row r="214" spans="1:13" ht="15" customHeight="1" x14ac:dyDescent="0.25">
      <c r="A214" s="49">
        <v>45310</v>
      </c>
      <c r="B214" s="50" t="s">
        <v>6</v>
      </c>
      <c r="C214" s="50" t="s">
        <v>186</v>
      </c>
      <c r="D214" s="50" t="s">
        <v>27</v>
      </c>
      <c r="E214" s="50" t="s">
        <v>81</v>
      </c>
      <c r="F214" s="50" t="s">
        <v>82</v>
      </c>
      <c r="G214" s="50" t="s">
        <v>82</v>
      </c>
      <c r="H214" s="50" t="s">
        <v>175</v>
      </c>
      <c r="I214" s="50" t="s">
        <v>72</v>
      </c>
      <c r="J214" s="51">
        <v>5780</v>
      </c>
      <c r="K214" s="50" t="s">
        <v>432</v>
      </c>
      <c r="L214" s="50" t="s">
        <v>78</v>
      </c>
      <c r="M214" s="52" t="str">
        <f>VLOOKUP(D214,CATEGORIE!$A:$B,2,0)</f>
        <v>RD</v>
      </c>
    </row>
    <row r="215" spans="1:13" ht="15" customHeight="1" x14ac:dyDescent="0.25">
      <c r="A215" s="49">
        <v>45310</v>
      </c>
      <c r="B215" s="50" t="s">
        <v>6</v>
      </c>
      <c r="C215" s="50" t="s">
        <v>186</v>
      </c>
      <c r="D215" s="50" t="s">
        <v>31</v>
      </c>
      <c r="E215" s="50" t="s">
        <v>90</v>
      </c>
      <c r="F215" s="50" t="s">
        <v>71</v>
      </c>
      <c r="G215" s="50" t="s">
        <v>91</v>
      </c>
      <c r="H215" s="50" t="s">
        <v>181</v>
      </c>
      <c r="I215" s="50" t="s">
        <v>92</v>
      </c>
      <c r="J215" s="51">
        <v>189</v>
      </c>
      <c r="K215" s="50" t="s">
        <v>433</v>
      </c>
      <c r="L215" s="50" t="s">
        <v>78</v>
      </c>
      <c r="M215" s="52" t="str">
        <f>VLOOKUP(D215,CATEGORIE!$A:$B,2,0)</f>
        <v>RD</v>
      </c>
    </row>
    <row r="216" spans="1:13" ht="15" customHeight="1" x14ac:dyDescent="0.25">
      <c r="A216" s="49">
        <v>45310</v>
      </c>
      <c r="B216" s="50" t="s">
        <v>6</v>
      </c>
      <c r="C216" s="50" t="s">
        <v>6</v>
      </c>
      <c r="D216" s="50" t="s">
        <v>31</v>
      </c>
      <c r="E216" s="50" t="s">
        <v>90</v>
      </c>
      <c r="F216" s="50" t="s">
        <v>71</v>
      </c>
      <c r="G216" s="50" t="s">
        <v>91</v>
      </c>
      <c r="H216" s="50" t="s">
        <v>181</v>
      </c>
      <c r="I216" s="50" t="s">
        <v>92</v>
      </c>
      <c r="J216" s="51">
        <v>170</v>
      </c>
      <c r="K216" s="50" t="s">
        <v>434</v>
      </c>
      <c r="L216" s="50" t="s">
        <v>78</v>
      </c>
      <c r="M216" s="52" t="str">
        <f>VLOOKUP(D216,CATEGORIE!$A:$B,2,0)</f>
        <v>RD</v>
      </c>
    </row>
    <row r="217" spans="1:13" ht="15" customHeight="1" x14ac:dyDescent="0.25">
      <c r="A217" s="49">
        <v>45310</v>
      </c>
      <c r="B217" s="50" t="s">
        <v>6</v>
      </c>
      <c r="C217" s="50" t="s">
        <v>186</v>
      </c>
      <c r="D217" s="50" t="s">
        <v>26</v>
      </c>
      <c r="E217" s="50" t="s">
        <v>79</v>
      </c>
      <c r="F217" s="50" t="s">
        <v>80</v>
      </c>
      <c r="G217" s="50" t="s">
        <v>80</v>
      </c>
      <c r="H217" s="50" t="s">
        <v>174</v>
      </c>
      <c r="I217" s="50" t="s">
        <v>72</v>
      </c>
      <c r="J217" s="51">
        <v>8680</v>
      </c>
      <c r="K217" s="50" t="s">
        <v>435</v>
      </c>
      <c r="L217" s="50" t="s">
        <v>78</v>
      </c>
      <c r="M217" s="52" t="str">
        <f>VLOOKUP(D217,CATEGORIE!$A:$B,2,0)</f>
        <v>RD</v>
      </c>
    </row>
    <row r="218" spans="1:13" ht="15" customHeight="1" x14ac:dyDescent="0.25">
      <c r="A218" s="49">
        <v>45310</v>
      </c>
      <c r="B218" s="50" t="s">
        <v>6</v>
      </c>
      <c r="C218" s="50" t="s">
        <v>186</v>
      </c>
      <c r="D218" s="50" t="s">
        <v>26</v>
      </c>
      <c r="E218" s="50" t="s">
        <v>79</v>
      </c>
      <c r="F218" s="50" t="s">
        <v>80</v>
      </c>
      <c r="G218" s="50" t="s">
        <v>80</v>
      </c>
      <c r="H218" s="50" t="s">
        <v>174</v>
      </c>
      <c r="I218" s="50" t="s">
        <v>72</v>
      </c>
      <c r="J218" s="51">
        <v>8580</v>
      </c>
      <c r="K218" s="50" t="s">
        <v>436</v>
      </c>
      <c r="L218" s="50" t="s">
        <v>78</v>
      </c>
      <c r="M218" s="52" t="str">
        <f>VLOOKUP(D218,CATEGORIE!$A:$B,2,0)</f>
        <v>RD</v>
      </c>
    </row>
    <row r="219" spans="1:13" ht="15" customHeight="1" x14ac:dyDescent="0.25">
      <c r="A219" s="49">
        <v>45310</v>
      </c>
      <c r="B219" s="50" t="s">
        <v>6</v>
      </c>
      <c r="C219" s="50" t="s">
        <v>6</v>
      </c>
      <c r="D219" s="50" t="s">
        <v>16</v>
      </c>
      <c r="E219" s="50" t="s">
        <v>185</v>
      </c>
      <c r="F219" s="50" t="s">
        <v>9</v>
      </c>
      <c r="G219" s="50" t="s">
        <v>71</v>
      </c>
      <c r="H219" s="50" t="s">
        <v>166</v>
      </c>
      <c r="I219" s="50" t="s">
        <v>72</v>
      </c>
      <c r="J219" s="51">
        <v>3480</v>
      </c>
      <c r="K219" s="50" t="s">
        <v>437</v>
      </c>
      <c r="L219" s="50" t="s">
        <v>20</v>
      </c>
      <c r="M219" s="52" t="str">
        <f>VLOOKUP(D219,CATEGORIE!$A:$B,2,0)</f>
        <v>RD</v>
      </c>
    </row>
    <row r="220" spans="1:13" ht="15" customHeight="1" x14ac:dyDescent="0.25">
      <c r="A220" s="49">
        <v>45310</v>
      </c>
      <c r="B220" s="50" t="s">
        <v>6</v>
      </c>
      <c r="C220" s="50" t="s">
        <v>6</v>
      </c>
      <c r="D220" s="50" t="s">
        <v>25</v>
      </c>
      <c r="E220" s="50" t="s">
        <v>197</v>
      </c>
      <c r="F220" s="50" t="s">
        <v>71</v>
      </c>
      <c r="G220" s="50" t="s">
        <v>220</v>
      </c>
      <c r="H220" s="50" t="s">
        <v>168</v>
      </c>
      <c r="I220" s="50" t="s">
        <v>72</v>
      </c>
      <c r="J220" s="51">
        <v>2480</v>
      </c>
      <c r="K220" s="50" t="s">
        <v>438</v>
      </c>
      <c r="L220" s="50" t="s">
        <v>78</v>
      </c>
      <c r="M220" s="52" t="str">
        <f>VLOOKUP(D220,CATEGORIE!$A:$B,2,0)</f>
        <v>RD</v>
      </c>
    </row>
    <row r="221" spans="1:13" ht="15" customHeight="1" x14ac:dyDescent="0.25">
      <c r="A221" s="49">
        <v>45310</v>
      </c>
      <c r="B221" s="50" t="s">
        <v>6</v>
      </c>
      <c r="C221" s="50" t="s">
        <v>6</v>
      </c>
      <c r="D221" s="50" t="s">
        <v>12</v>
      </c>
      <c r="E221" s="50" t="s">
        <v>73</v>
      </c>
      <c r="F221" s="50" t="s">
        <v>71</v>
      </c>
      <c r="G221" s="50" t="s">
        <v>74</v>
      </c>
      <c r="H221" s="50" t="s">
        <v>167</v>
      </c>
      <c r="I221" s="50" t="s">
        <v>72</v>
      </c>
      <c r="J221" s="51">
        <v>6840</v>
      </c>
      <c r="K221" s="50" t="s">
        <v>439</v>
      </c>
      <c r="L221" s="50" t="s">
        <v>20</v>
      </c>
      <c r="M221" s="52" t="str">
        <f>VLOOKUP(D221,CATEGORIE!$A:$B,2,0)</f>
        <v>RD</v>
      </c>
    </row>
    <row r="222" spans="1:13" ht="15" customHeight="1" x14ac:dyDescent="0.25">
      <c r="A222" s="49">
        <v>45310</v>
      </c>
      <c r="B222" s="50" t="s">
        <v>6</v>
      </c>
      <c r="C222" s="50" t="s">
        <v>6</v>
      </c>
      <c r="D222" s="50" t="s">
        <v>24</v>
      </c>
      <c r="E222" s="50" t="s">
        <v>187</v>
      </c>
      <c r="F222" s="50" t="s">
        <v>9</v>
      </c>
      <c r="G222" s="50" t="s">
        <v>220</v>
      </c>
      <c r="H222" s="50" t="s">
        <v>168</v>
      </c>
      <c r="I222" s="50" t="s">
        <v>72</v>
      </c>
      <c r="J222" s="51">
        <v>8120</v>
      </c>
      <c r="K222" s="50" t="s">
        <v>440</v>
      </c>
      <c r="L222" s="50" t="s">
        <v>20</v>
      </c>
      <c r="M222" s="52" t="str">
        <f>VLOOKUP(D222,CATEGORIE!$A:$B,2,0)</f>
        <v>RD</v>
      </c>
    </row>
    <row r="223" spans="1:13" ht="15" customHeight="1" x14ac:dyDescent="0.25">
      <c r="A223" s="49">
        <v>45310</v>
      </c>
      <c r="B223" s="50" t="s">
        <v>6</v>
      </c>
      <c r="C223" s="50" t="s">
        <v>186</v>
      </c>
      <c r="D223" s="50" t="s">
        <v>10</v>
      </c>
      <c r="E223" s="50" t="s">
        <v>176</v>
      </c>
      <c r="F223" s="50" t="s">
        <v>71</v>
      </c>
      <c r="G223" s="50" t="s">
        <v>220</v>
      </c>
      <c r="H223" s="50" t="s">
        <v>168</v>
      </c>
      <c r="I223" s="50" t="s">
        <v>72</v>
      </c>
      <c r="J223" s="51">
        <v>3700</v>
      </c>
      <c r="K223" s="50" t="s">
        <v>441</v>
      </c>
      <c r="L223" s="50" t="s">
        <v>20</v>
      </c>
      <c r="M223" s="52" t="str">
        <f>VLOOKUP(D223,CATEGORIE!$A:$B,2,0)</f>
        <v>RD</v>
      </c>
    </row>
    <row r="224" spans="1:13" ht="15" customHeight="1" x14ac:dyDescent="0.25">
      <c r="A224" s="49">
        <v>45310</v>
      </c>
      <c r="B224" s="50" t="s">
        <v>6</v>
      </c>
      <c r="C224" s="50" t="s">
        <v>6</v>
      </c>
      <c r="D224" s="50" t="s">
        <v>10</v>
      </c>
      <c r="E224" s="50" t="s">
        <v>176</v>
      </c>
      <c r="F224" s="50" t="s">
        <v>71</v>
      </c>
      <c r="G224" s="50" t="s">
        <v>220</v>
      </c>
      <c r="H224" s="50" t="s">
        <v>168</v>
      </c>
      <c r="I224" s="50" t="s">
        <v>72</v>
      </c>
      <c r="J224" s="51">
        <v>2400</v>
      </c>
      <c r="K224" s="50" t="s">
        <v>442</v>
      </c>
      <c r="L224" s="50" t="s">
        <v>20</v>
      </c>
      <c r="M224" s="52" t="str">
        <f>VLOOKUP(D224,CATEGORIE!$A:$B,2,0)</f>
        <v>RD</v>
      </c>
    </row>
    <row r="225" spans="1:13" ht="15" customHeight="1" x14ac:dyDescent="0.25">
      <c r="A225" s="49">
        <v>45311</v>
      </c>
      <c r="B225" s="50" t="s">
        <v>6</v>
      </c>
      <c r="C225" s="50" t="s">
        <v>6</v>
      </c>
      <c r="D225" s="50" t="s">
        <v>13</v>
      </c>
      <c r="E225" s="50" t="s">
        <v>171</v>
      </c>
      <c r="F225" s="50" t="s">
        <v>9</v>
      </c>
      <c r="G225" s="50" t="s">
        <v>76</v>
      </c>
      <c r="H225" s="50" t="s">
        <v>172</v>
      </c>
      <c r="I225" s="50" t="s">
        <v>77</v>
      </c>
      <c r="J225" s="51">
        <v>11440</v>
      </c>
      <c r="K225" s="50" t="s">
        <v>443</v>
      </c>
      <c r="L225" s="50" t="s">
        <v>20</v>
      </c>
      <c r="M225" s="52" t="str">
        <f>VLOOKUP(D225,CATEGORIE!$A:$B,2,0)</f>
        <v>INDIFFERENZIATO</v>
      </c>
    </row>
    <row r="226" spans="1:13" ht="15" customHeight="1" x14ac:dyDescent="0.25">
      <c r="A226" s="49">
        <v>45311</v>
      </c>
      <c r="B226" s="50" t="s">
        <v>6</v>
      </c>
      <c r="C226" s="50" t="s">
        <v>6</v>
      </c>
      <c r="D226" s="50" t="s">
        <v>13</v>
      </c>
      <c r="E226" s="50" t="s">
        <v>171</v>
      </c>
      <c r="F226" s="50" t="s">
        <v>9</v>
      </c>
      <c r="G226" s="50" t="s">
        <v>76</v>
      </c>
      <c r="H226" s="50" t="s">
        <v>172</v>
      </c>
      <c r="I226" s="50" t="s">
        <v>77</v>
      </c>
      <c r="J226" s="51">
        <v>6840</v>
      </c>
      <c r="K226" s="50" t="s">
        <v>444</v>
      </c>
      <c r="L226" s="50" t="s">
        <v>20</v>
      </c>
      <c r="M226" s="52" t="str">
        <f>VLOOKUP(D226,CATEGORIE!$A:$B,2,0)</f>
        <v>INDIFFERENZIATO</v>
      </c>
    </row>
    <row r="227" spans="1:13" ht="15" customHeight="1" x14ac:dyDescent="0.25">
      <c r="A227" s="49">
        <v>45311</v>
      </c>
      <c r="B227" s="50" t="s">
        <v>6</v>
      </c>
      <c r="C227" s="50" t="s">
        <v>6</v>
      </c>
      <c r="D227" s="50" t="s">
        <v>15</v>
      </c>
      <c r="E227" s="50" t="s">
        <v>8</v>
      </c>
      <c r="F227" s="50" t="s">
        <v>9</v>
      </c>
      <c r="G227" s="50" t="s">
        <v>71</v>
      </c>
      <c r="H227" s="50" t="s">
        <v>216</v>
      </c>
      <c r="I227" s="50" t="s">
        <v>72</v>
      </c>
      <c r="J227" s="51">
        <v>7160</v>
      </c>
      <c r="K227" s="50" t="s">
        <v>445</v>
      </c>
      <c r="L227" s="50" t="s">
        <v>20</v>
      </c>
      <c r="M227" s="52" t="str">
        <f>VLOOKUP(D227,CATEGORIE!$A:$B,2,0)</f>
        <v>RD</v>
      </c>
    </row>
    <row r="228" spans="1:13" ht="15" customHeight="1" x14ac:dyDescent="0.25">
      <c r="A228" s="49">
        <v>45311</v>
      </c>
      <c r="B228" s="50" t="s">
        <v>6</v>
      </c>
      <c r="C228" s="50" t="s">
        <v>6</v>
      </c>
      <c r="D228" s="50" t="s">
        <v>14</v>
      </c>
      <c r="E228" s="50" t="s">
        <v>170</v>
      </c>
      <c r="F228" s="50" t="s">
        <v>71</v>
      </c>
      <c r="G228" s="50" t="s">
        <v>71</v>
      </c>
      <c r="H228" s="50" t="s">
        <v>169</v>
      </c>
      <c r="I228" s="50" t="s">
        <v>72</v>
      </c>
      <c r="J228" s="51">
        <v>4020</v>
      </c>
      <c r="K228" s="50" t="s">
        <v>446</v>
      </c>
      <c r="L228" s="50" t="s">
        <v>20</v>
      </c>
      <c r="M228" s="52" t="str">
        <f>VLOOKUP(D228,CATEGORIE!$A:$B,2,0)</f>
        <v>RD</v>
      </c>
    </row>
    <row r="229" spans="1:13" ht="15" customHeight="1" x14ac:dyDescent="0.25">
      <c r="A229" s="49">
        <v>45311</v>
      </c>
      <c r="B229" s="50" t="s">
        <v>6</v>
      </c>
      <c r="C229" s="50" t="s">
        <v>6</v>
      </c>
      <c r="D229" s="50" t="s">
        <v>14</v>
      </c>
      <c r="E229" s="50" t="s">
        <v>170</v>
      </c>
      <c r="F229" s="50" t="s">
        <v>71</v>
      </c>
      <c r="G229" s="50" t="s">
        <v>71</v>
      </c>
      <c r="H229" s="50" t="s">
        <v>169</v>
      </c>
      <c r="I229" s="50" t="s">
        <v>72</v>
      </c>
      <c r="J229" s="51">
        <v>3200</v>
      </c>
      <c r="K229" s="50" t="s">
        <v>447</v>
      </c>
      <c r="L229" s="50" t="s">
        <v>20</v>
      </c>
      <c r="M229" s="52" t="str">
        <f>VLOOKUP(D229,CATEGORIE!$A:$B,2,0)</f>
        <v>RD</v>
      </c>
    </row>
    <row r="230" spans="1:13" ht="15" customHeight="1" x14ac:dyDescent="0.25">
      <c r="A230" s="49">
        <v>45311</v>
      </c>
      <c r="B230" s="50" t="s">
        <v>6</v>
      </c>
      <c r="C230" s="50" t="s">
        <v>186</v>
      </c>
      <c r="D230" s="50" t="s">
        <v>14</v>
      </c>
      <c r="E230" s="50" t="s">
        <v>170</v>
      </c>
      <c r="F230" s="50" t="s">
        <v>71</v>
      </c>
      <c r="G230" s="50" t="s">
        <v>71</v>
      </c>
      <c r="H230" s="50" t="s">
        <v>169</v>
      </c>
      <c r="I230" s="50" t="s">
        <v>72</v>
      </c>
      <c r="J230" s="51">
        <v>4680</v>
      </c>
      <c r="K230" s="50" t="s">
        <v>448</v>
      </c>
      <c r="L230" s="50" t="s">
        <v>20</v>
      </c>
      <c r="M230" s="52" t="str">
        <f>VLOOKUP(D230,CATEGORIE!$A:$B,2,0)</f>
        <v>RD</v>
      </c>
    </row>
    <row r="231" spans="1:13" ht="15" customHeight="1" x14ac:dyDescent="0.25">
      <c r="A231" s="49">
        <v>45311</v>
      </c>
      <c r="B231" s="50" t="s">
        <v>6</v>
      </c>
      <c r="C231" s="50" t="s">
        <v>6</v>
      </c>
      <c r="D231" s="50" t="s">
        <v>16</v>
      </c>
      <c r="E231" s="50" t="s">
        <v>185</v>
      </c>
      <c r="F231" s="50" t="s">
        <v>9</v>
      </c>
      <c r="G231" s="50" t="s">
        <v>71</v>
      </c>
      <c r="H231" s="50" t="s">
        <v>166</v>
      </c>
      <c r="I231" s="50" t="s">
        <v>72</v>
      </c>
      <c r="J231" s="51">
        <v>3180</v>
      </c>
      <c r="K231" s="50" t="s">
        <v>449</v>
      </c>
      <c r="L231" s="50" t="s">
        <v>20</v>
      </c>
      <c r="M231" s="52" t="str">
        <f>VLOOKUP(D231,CATEGORIE!$A:$B,2,0)</f>
        <v>RD</v>
      </c>
    </row>
    <row r="232" spans="1:13" ht="15" customHeight="1" x14ac:dyDescent="0.25">
      <c r="A232" s="49">
        <v>45311</v>
      </c>
      <c r="B232" s="50" t="s">
        <v>6</v>
      </c>
      <c r="C232" s="50" t="s">
        <v>186</v>
      </c>
      <c r="D232" s="50" t="s">
        <v>24</v>
      </c>
      <c r="E232" s="50" t="s">
        <v>187</v>
      </c>
      <c r="F232" s="50" t="s">
        <v>71</v>
      </c>
      <c r="G232" s="50" t="s">
        <v>220</v>
      </c>
      <c r="H232" s="50" t="s">
        <v>168</v>
      </c>
      <c r="I232" s="50" t="s">
        <v>72</v>
      </c>
      <c r="J232" s="51">
        <v>2440</v>
      </c>
      <c r="K232" s="50" t="s">
        <v>450</v>
      </c>
      <c r="L232" s="50" t="s">
        <v>78</v>
      </c>
      <c r="M232" s="52" t="str">
        <f>VLOOKUP(D232,CATEGORIE!$A:$B,2,0)</f>
        <v>RD</v>
      </c>
    </row>
    <row r="233" spans="1:13" ht="15" customHeight="1" x14ac:dyDescent="0.25">
      <c r="A233" s="49">
        <v>45311</v>
      </c>
      <c r="B233" s="50" t="s">
        <v>6</v>
      </c>
      <c r="C233" s="50" t="s">
        <v>186</v>
      </c>
      <c r="D233" s="50" t="s">
        <v>10</v>
      </c>
      <c r="E233" s="50" t="s">
        <v>176</v>
      </c>
      <c r="F233" s="50" t="s">
        <v>71</v>
      </c>
      <c r="G233" s="50" t="s">
        <v>220</v>
      </c>
      <c r="H233" s="50" t="s">
        <v>168</v>
      </c>
      <c r="I233" s="50" t="s">
        <v>72</v>
      </c>
      <c r="J233" s="51">
        <v>3340</v>
      </c>
      <c r="K233" s="50" t="s">
        <v>451</v>
      </c>
      <c r="L233" s="50" t="s">
        <v>20</v>
      </c>
      <c r="M233" s="52" t="str">
        <f>VLOOKUP(D233,CATEGORIE!$A:$B,2,0)</f>
        <v>RD</v>
      </c>
    </row>
    <row r="234" spans="1:13" ht="15" customHeight="1" x14ac:dyDescent="0.25">
      <c r="A234" s="49">
        <v>45311</v>
      </c>
      <c r="B234" s="50" t="s">
        <v>6</v>
      </c>
      <c r="C234" s="50" t="s">
        <v>6</v>
      </c>
      <c r="D234" s="50" t="s">
        <v>10</v>
      </c>
      <c r="E234" s="50" t="s">
        <v>176</v>
      </c>
      <c r="F234" s="50" t="s">
        <v>71</v>
      </c>
      <c r="G234" s="50" t="s">
        <v>220</v>
      </c>
      <c r="H234" s="50" t="s">
        <v>168</v>
      </c>
      <c r="I234" s="50" t="s">
        <v>72</v>
      </c>
      <c r="J234" s="51">
        <v>9900</v>
      </c>
      <c r="K234" s="50" t="s">
        <v>452</v>
      </c>
      <c r="L234" s="50" t="s">
        <v>20</v>
      </c>
      <c r="M234" s="52" t="str">
        <f>VLOOKUP(D234,CATEGORIE!$A:$B,2,0)</f>
        <v>RD</v>
      </c>
    </row>
    <row r="235" spans="1:13" ht="15" customHeight="1" x14ac:dyDescent="0.25">
      <c r="A235" s="49">
        <v>45313</v>
      </c>
      <c r="B235" s="50" t="s">
        <v>6</v>
      </c>
      <c r="C235" s="50" t="s">
        <v>186</v>
      </c>
      <c r="D235" s="50" t="s">
        <v>34</v>
      </c>
      <c r="E235" s="50" t="s">
        <v>101</v>
      </c>
      <c r="F235" s="50" t="s">
        <v>207</v>
      </c>
      <c r="G235" s="50" t="s">
        <v>209</v>
      </c>
      <c r="H235" s="50" t="s">
        <v>210</v>
      </c>
      <c r="I235" s="50" t="s">
        <v>72</v>
      </c>
      <c r="J235" s="51">
        <v>160</v>
      </c>
      <c r="K235" s="50" t="s">
        <v>453</v>
      </c>
      <c r="L235" s="50" t="s">
        <v>78</v>
      </c>
      <c r="M235" s="52" t="str">
        <f>VLOOKUP(D235,CATEGORIE!$A:$B,2,0)</f>
        <v>RD</v>
      </c>
    </row>
    <row r="236" spans="1:13" ht="15" customHeight="1" x14ac:dyDescent="0.25">
      <c r="A236" s="49">
        <v>45313</v>
      </c>
      <c r="B236" s="50" t="s">
        <v>6</v>
      </c>
      <c r="C236" s="50" t="s">
        <v>6</v>
      </c>
      <c r="D236" s="50" t="s">
        <v>13</v>
      </c>
      <c r="E236" s="50" t="s">
        <v>171</v>
      </c>
      <c r="F236" s="50" t="s">
        <v>9</v>
      </c>
      <c r="G236" s="50" t="s">
        <v>76</v>
      </c>
      <c r="H236" s="50" t="s">
        <v>172</v>
      </c>
      <c r="I236" s="50" t="s">
        <v>77</v>
      </c>
      <c r="J236" s="51">
        <v>2620</v>
      </c>
      <c r="K236" s="50" t="s">
        <v>454</v>
      </c>
      <c r="L236" s="50" t="s">
        <v>20</v>
      </c>
      <c r="M236" s="52" t="str">
        <f>VLOOKUP(D236,CATEGORIE!$A:$B,2,0)</f>
        <v>INDIFFERENZIATO</v>
      </c>
    </row>
    <row r="237" spans="1:13" ht="15" customHeight="1" x14ac:dyDescent="0.25">
      <c r="A237" s="49">
        <v>45313</v>
      </c>
      <c r="B237" s="50" t="s">
        <v>6</v>
      </c>
      <c r="C237" s="50" t="s">
        <v>6</v>
      </c>
      <c r="D237" s="50" t="s">
        <v>13</v>
      </c>
      <c r="E237" s="50" t="s">
        <v>171</v>
      </c>
      <c r="F237" s="50" t="s">
        <v>9</v>
      </c>
      <c r="G237" s="50" t="s">
        <v>76</v>
      </c>
      <c r="H237" s="50" t="s">
        <v>172</v>
      </c>
      <c r="I237" s="50" t="s">
        <v>77</v>
      </c>
      <c r="J237" s="51">
        <v>1760</v>
      </c>
      <c r="K237" s="50" t="s">
        <v>455</v>
      </c>
      <c r="L237" s="50" t="s">
        <v>20</v>
      </c>
      <c r="M237" s="52" t="str">
        <f>VLOOKUP(D237,CATEGORIE!$A:$B,2,0)</f>
        <v>INDIFFERENZIATO</v>
      </c>
    </row>
    <row r="238" spans="1:13" ht="15" customHeight="1" x14ac:dyDescent="0.25">
      <c r="A238" s="49">
        <v>45313</v>
      </c>
      <c r="B238" s="50" t="s">
        <v>6</v>
      </c>
      <c r="C238" s="50" t="s">
        <v>6</v>
      </c>
      <c r="D238" s="50" t="s">
        <v>13</v>
      </c>
      <c r="E238" s="50" t="s">
        <v>171</v>
      </c>
      <c r="F238" s="50" t="s">
        <v>9</v>
      </c>
      <c r="G238" s="50" t="s">
        <v>76</v>
      </c>
      <c r="H238" s="50" t="s">
        <v>172</v>
      </c>
      <c r="I238" s="50" t="s">
        <v>77</v>
      </c>
      <c r="J238" s="51">
        <v>14120</v>
      </c>
      <c r="K238" s="50" t="s">
        <v>456</v>
      </c>
      <c r="L238" s="50" t="s">
        <v>20</v>
      </c>
      <c r="M238" s="52" t="str">
        <f>VLOOKUP(D238,CATEGORIE!$A:$B,2,0)</f>
        <v>INDIFFERENZIATO</v>
      </c>
    </row>
    <row r="239" spans="1:13" ht="15" customHeight="1" x14ac:dyDescent="0.25">
      <c r="A239" s="49">
        <v>45313</v>
      </c>
      <c r="B239" s="50" t="s">
        <v>6</v>
      </c>
      <c r="C239" s="50" t="s">
        <v>6</v>
      </c>
      <c r="D239" s="50" t="s">
        <v>13</v>
      </c>
      <c r="E239" s="50" t="s">
        <v>171</v>
      </c>
      <c r="F239" s="50" t="s">
        <v>9</v>
      </c>
      <c r="G239" s="50" t="s">
        <v>76</v>
      </c>
      <c r="H239" s="50" t="s">
        <v>172</v>
      </c>
      <c r="I239" s="50" t="s">
        <v>77</v>
      </c>
      <c r="J239" s="51">
        <v>11520</v>
      </c>
      <c r="K239" s="50" t="s">
        <v>457</v>
      </c>
      <c r="L239" s="50" t="s">
        <v>20</v>
      </c>
      <c r="M239" s="52" t="str">
        <f>VLOOKUP(D239,CATEGORIE!$A:$B,2,0)</f>
        <v>INDIFFERENZIATO</v>
      </c>
    </row>
    <row r="240" spans="1:13" ht="15" customHeight="1" x14ac:dyDescent="0.25">
      <c r="A240" s="49">
        <v>45313</v>
      </c>
      <c r="B240" s="50" t="s">
        <v>6</v>
      </c>
      <c r="C240" s="50" t="s">
        <v>6</v>
      </c>
      <c r="D240" s="50" t="s">
        <v>15</v>
      </c>
      <c r="E240" s="50" t="s">
        <v>8</v>
      </c>
      <c r="F240" s="50" t="s">
        <v>9</v>
      </c>
      <c r="G240" s="50" t="s">
        <v>71</v>
      </c>
      <c r="H240" s="50" t="s">
        <v>216</v>
      </c>
      <c r="I240" s="50" t="s">
        <v>72</v>
      </c>
      <c r="J240" s="51">
        <v>9560</v>
      </c>
      <c r="K240" s="50" t="s">
        <v>458</v>
      </c>
      <c r="L240" s="50" t="s">
        <v>20</v>
      </c>
      <c r="M240" s="52" t="str">
        <f>VLOOKUP(D240,CATEGORIE!$A:$B,2,0)</f>
        <v>RD</v>
      </c>
    </row>
    <row r="241" spans="1:13" ht="15" customHeight="1" x14ac:dyDescent="0.25">
      <c r="A241" s="49">
        <v>45313</v>
      </c>
      <c r="B241" s="50" t="s">
        <v>6</v>
      </c>
      <c r="C241" s="50" t="s">
        <v>186</v>
      </c>
      <c r="D241" s="50" t="s">
        <v>64</v>
      </c>
      <c r="E241" s="50" t="s">
        <v>65</v>
      </c>
      <c r="F241" s="50" t="s">
        <v>71</v>
      </c>
      <c r="G241" s="50" t="s">
        <v>267</v>
      </c>
      <c r="H241" s="50" t="s">
        <v>208</v>
      </c>
      <c r="I241" s="50" t="s">
        <v>72</v>
      </c>
      <c r="J241" s="51">
        <v>2340</v>
      </c>
      <c r="K241" s="50" t="s">
        <v>459</v>
      </c>
      <c r="L241" s="50" t="s">
        <v>20</v>
      </c>
      <c r="M241" s="52" t="str">
        <f>VLOOKUP(D241,CATEGORIE!$A:$B,2,0)</f>
        <v>RD</v>
      </c>
    </row>
    <row r="242" spans="1:13" ht="15" customHeight="1" x14ac:dyDescent="0.25">
      <c r="A242" s="49">
        <v>45313</v>
      </c>
      <c r="B242" s="50" t="s">
        <v>6</v>
      </c>
      <c r="C242" s="50" t="s">
        <v>186</v>
      </c>
      <c r="D242" s="50" t="s">
        <v>26</v>
      </c>
      <c r="E242" s="50" t="s">
        <v>79</v>
      </c>
      <c r="F242" s="50" t="s">
        <v>80</v>
      </c>
      <c r="G242" s="50" t="s">
        <v>80</v>
      </c>
      <c r="H242" s="50" t="s">
        <v>174</v>
      </c>
      <c r="I242" s="50" t="s">
        <v>72</v>
      </c>
      <c r="J242" s="51">
        <v>6980</v>
      </c>
      <c r="K242" s="50" t="s">
        <v>460</v>
      </c>
      <c r="L242" s="50" t="s">
        <v>78</v>
      </c>
      <c r="M242" s="52" t="str">
        <f>VLOOKUP(D242,CATEGORIE!$A:$B,2,0)</f>
        <v>RD</v>
      </c>
    </row>
    <row r="243" spans="1:13" ht="15" customHeight="1" x14ac:dyDescent="0.25">
      <c r="A243" s="49">
        <v>45313</v>
      </c>
      <c r="B243" s="50" t="s">
        <v>6</v>
      </c>
      <c r="C243" s="50" t="s">
        <v>6</v>
      </c>
      <c r="D243" s="50" t="s">
        <v>25</v>
      </c>
      <c r="E243" s="50" t="s">
        <v>197</v>
      </c>
      <c r="F243" s="50" t="s">
        <v>71</v>
      </c>
      <c r="G243" s="50" t="s">
        <v>220</v>
      </c>
      <c r="H243" s="50" t="s">
        <v>168</v>
      </c>
      <c r="I243" s="50" t="s">
        <v>72</v>
      </c>
      <c r="J243" s="51">
        <v>3580</v>
      </c>
      <c r="K243" s="50" t="s">
        <v>461</v>
      </c>
      <c r="L243" s="50" t="s">
        <v>78</v>
      </c>
      <c r="M243" s="52" t="str">
        <f>VLOOKUP(D243,CATEGORIE!$A:$B,2,0)</f>
        <v>RD</v>
      </c>
    </row>
    <row r="244" spans="1:13" ht="15" customHeight="1" x14ac:dyDescent="0.25">
      <c r="A244" s="49">
        <v>45313</v>
      </c>
      <c r="B244" s="50" t="s">
        <v>6</v>
      </c>
      <c r="C244" s="50" t="s">
        <v>6</v>
      </c>
      <c r="D244" s="50" t="s">
        <v>12</v>
      </c>
      <c r="E244" s="50" t="s">
        <v>73</v>
      </c>
      <c r="F244" s="50" t="s">
        <v>71</v>
      </c>
      <c r="G244" s="50" t="s">
        <v>74</v>
      </c>
      <c r="H244" s="50" t="s">
        <v>167</v>
      </c>
      <c r="I244" s="50" t="s">
        <v>72</v>
      </c>
      <c r="J244" s="51">
        <v>5310</v>
      </c>
      <c r="K244" s="50" t="s">
        <v>462</v>
      </c>
      <c r="L244" s="50" t="s">
        <v>20</v>
      </c>
      <c r="M244" s="52" t="str">
        <f>VLOOKUP(D244,CATEGORIE!$A:$B,2,0)</f>
        <v>RD</v>
      </c>
    </row>
    <row r="245" spans="1:13" ht="15" customHeight="1" x14ac:dyDescent="0.25">
      <c r="A245" s="49">
        <v>45313</v>
      </c>
      <c r="B245" s="50" t="s">
        <v>6</v>
      </c>
      <c r="C245" s="50" t="s">
        <v>6</v>
      </c>
      <c r="D245" s="50" t="s">
        <v>24</v>
      </c>
      <c r="E245" s="50" t="s">
        <v>187</v>
      </c>
      <c r="F245" s="50" t="s">
        <v>9</v>
      </c>
      <c r="G245" s="50" t="s">
        <v>220</v>
      </c>
      <c r="H245" s="50" t="s">
        <v>168</v>
      </c>
      <c r="I245" s="50" t="s">
        <v>72</v>
      </c>
      <c r="J245" s="51">
        <v>7020</v>
      </c>
      <c r="K245" s="50" t="s">
        <v>463</v>
      </c>
      <c r="L245" s="50" t="s">
        <v>20</v>
      </c>
      <c r="M245" s="52" t="str">
        <f>VLOOKUP(D245,CATEGORIE!$A:$B,2,0)</f>
        <v>RD</v>
      </c>
    </row>
    <row r="246" spans="1:13" ht="15" customHeight="1" x14ac:dyDescent="0.25">
      <c r="A246" s="49">
        <v>45313</v>
      </c>
      <c r="B246" s="50" t="s">
        <v>6</v>
      </c>
      <c r="C246" s="50" t="s">
        <v>186</v>
      </c>
      <c r="D246" s="50" t="s">
        <v>29</v>
      </c>
      <c r="E246" s="50" t="s">
        <v>179</v>
      </c>
      <c r="F246" s="50" t="s">
        <v>87</v>
      </c>
      <c r="G246" s="50" t="s">
        <v>88</v>
      </c>
      <c r="H246" s="50" t="s">
        <v>178</v>
      </c>
      <c r="I246" s="50" t="s">
        <v>72</v>
      </c>
      <c r="J246" s="51">
        <v>1800</v>
      </c>
      <c r="K246" s="50" t="s">
        <v>464</v>
      </c>
      <c r="L246" s="50" t="s">
        <v>78</v>
      </c>
      <c r="M246" s="52" t="str">
        <f>VLOOKUP(D246,CATEGORIE!$A:$B,2,0)</f>
        <v>RD</v>
      </c>
    </row>
    <row r="247" spans="1:13" ht="15" customHeight="1" x14ac:dyDescent="0.25">
      <c r="A247" s="49">
        <v>45313</v>
      </c>
      <c r="B247" s="50" t="s">
        <v>6</v>
      </c>
      <c r="C247" s="50" t="s">
        <v>186</v>
      </c>
      <c r="D247" s="50" t="s">
        <v>10</v>
      </c>
      <c r="E247" s="50" t="s">
        <v>176</v>
      </c>
      <c r="F247" s="50" t="s">
        <v>71</v>
      </c>
      <c r="G247" s="50" t="s">
        <v>220</v>
      </c>
      <c r="H247" s="50" t="s">
        <v>168</v>
      </c>
      <c r="I247" s="50" t="s">
        <v>72</v>
      </c>
      <c r="J247" s="51">
        <v>2800</v>
      </c>
      <c r="K247" s="50" t="s">
        <v>465</v>
      </c>
      <c r="L247" s="50" t="s">
        <v>20</v>
      </c>
      <c r="M247" s="52" t="str">
        <f>VLOOKUP(D247,CATEGORIE!$A:$B,2,0)</f>
        <v>RD</v>
      </c>
    </row>
    <row r="248" spans="1:13" ht="15" customHeight="1" x14ac:dyDescent="0.25">
      <c r="A248" s="49">
        <v>45314</v>
      </c>
      <c r="B248" s="50" t="s">
        <v>6</v>
      </c>
      <c r="C248" s="50" t="s">
        <v>6</v>
      </c>
      <c r="D248" s="50" t="s">
        <v>13</v>
      </c>
      <c r="E248" s="50" t="s">
        <v>171</v>
      </c>
      <c r="F248" s="50" t="s">
        <v>71</v>
      </c>
      <c r="G248" s="50" t="s">
        <v>76</v>
      </c>
      <c r="H248" s="50" t="s">
        <v>172</v>
      </c>
      <c r="I248" s="50" t="s">
        <v>77</v>
      </c>
      <c r="J248" s="51">
        <v>8300</v>
      </c>
      <c r="K248" s="50" t="s">
        <v>466</v>
      </c>
      <c r="L248" s="50" t="s">
        <v>20</v>
      </c>
      <c r="M248" s="52" t="str">
        <f>VLOOKUP(D248,CATEGORIE!$A:$B,2,0)</f>
        <v>INDIFFERENZIATO</v>
      </c>
    </row>
    <row r="249" spans="1:13" ht="15" customHeight="1" x14ac:dyDescent="0.25">
      <c r="A249" s="49">
        <v>45314</v>
      </c>
      <c r="B249" s="50" t="s">
        <v>6</v>
      </c>
      <c r="C249" s="50" t="s">
        <v>6</v>
      </c>
      <c r="D249" s="50" t="s">
        <v>13</v>
      </c>
      <c r="E249" s="50" t="s">
        <v>171</v>
      </c>
      <c r="F249" s="50" t="s">
        <v>9</v>
      </c>
      <c r="G249" s="50" t="s">
        <v>76</v>
      </c>
      <c r="H249" s="50" t="s">
        <v>172</v>
      </c>
      <c r="I249" s="50" t="s">
        <v>77</v>
      </c>
      <c r="J249" s="51">
        <v>13440</v>
      </c>
      <c r="K249" s="50" t="s">
        <v>467</v>
      </c>
      <c r="L249" s="50" t="s">
        <v>20</v>
      </c>
      <c r="M249" s="52" t="str">
        <f>VLOOKUP(D249,CATEGORIE!$A:$B,2,0)</f>
        <v>INDIFFERENZIATO</v>
      </c>
    </row>
    <row r="250" spans="1:13" ht="15" customHeight="1" x14ac:dyDescent="0.25">
      <c r="A250" s="49">
        <v>45314</v>
      </c>
      <c r="B250" s="50" t="s">
        <v>6</v>
      </c>
      <c r="C250" s="50" t="s">
        <v>6</v>
      </c>
      <c r="D250" s="50" t="s">
        <v>13</v>
      </c>
      <c r="E250" s="50" t="s">
        <v>171</v>
      </c>
      <c r="F250" s="50" t="s">
        <v>9</v>
      </c>
      <c r="G250" s="50" t="s">
        <v>76</v>
      </c>
      <c r="H250" s="50" t="s">
        <v>172</v>
      </c>
      <c r="I250" s="50" t="s">
        <v>77</v>
      </c>
      <c r="J250" s="51">
        <v>10800</v>
      </c>
      <c r="K250" s="50" t="s">
        <v>468</v>
      </c>
      <c r="L250" s="50" t="s">
        <v>20</v>
      </c>
      <c r="M250" s="52" t="str">
        <f>VLOOKUP(D250,CATEGORIE!$A:$B,2,0)</f>
        <v>INDIFFERENZIATO</v>
      </c>
    </row>
    <row r="251" spans="1:13" ht="15" customHeight="1" x14ac:dyDescent="0.25">
      <c r="A251" s="49">
        <v>45314</v>
      </c>
      <c r="B251" s="50" t="s">
        <v>6</v>
      </c>
      <c r="C251" s="50" t="s">
        <v>186</v>
      </c>
      <c r="D251" s="50" t="s">
        <v>32</v>
      </c>
      <c r="E251" s="50" t="s">
        <v>85</v>
      </c>
      <c r="F251" s="50" t="s">
        <v>71</v>
      </c>
      <c r="G251" s="50" t="s">
        <v>86</v>
      </c>
      <c r="H251" s="50" t="s">
        <v>173</v>
      </c>
      <c r="I251" s="50" t="s">
        <v>72</v>
      </c>
      <c r="J251" s="51">
        <v>6780</v>
      </c>
      <c r="K251" s="50" t="s">
        <v>469</v>
      </c>
      <c r="L251" s="50" t="s">
        <v>78</v>
      </c>
      <c r="M251" s="52" t="str">
        <f>VLOOKUP(D251,CATEGORIE!$A:$B,2,0)</f>
        <v>RD</v>
      </c>
    </row>
    <row r="252" spans="1:13" ht="15" customHeight="1" x14ac:dyDescent="0.25">
      <c r="A252" s="49">
        <v>45314</v>
      </c>
      <c r="B252" s="50" t="s">
        <v>6</v>
      </c>
      <c r="C252" s="50" t="s">
        <v>186</v>
      </c>
      <c r="D252" s="50" t="s">
        <v>15</v>
      </c>
      <c r="E252" s="50" t="s">
        <v>8</v>
      </c>
      <c r="F252" s="50" t="s">
        <v>71</v>
      </c>
      <c r="G252" s="50" t="s">
        <v>71</v>
      </c>
      <c r="H252" s="50" t="s">
        <v>169</v>
      </c>
      <c r="I252" s="50" t="s">
        <v>72</v>
      </c>
      <c r="J252" s="51">
        <v>4480</v>
      </c>
      <c r="K252" s="50" t="s">
        <v>470</v>
      </c>
      <c r="L252" s="50" t="s">
        <v>20</v>
      </c>
      <c r="M252" s="52" t="str">
        <f>VLOOKUP(D252,CATEGORIE!$A:$B,2,0)</f>
        <v>RD</v>
      </c>
    </row>
    <row r="253" spans="1:13" ht="15" customHeight="1" x14ac:dyDescent="0.25">
      <c r="A253" s="49">
        <v>45314</v>
      </c>
      <c r="B253" s="50" t="s">
        <v>6</v>
      </c>
      <c r="C253" s="50" t="s">
        <v>6</v>
      </c>
      <c r="D253" s="50" t="s">
        <v>15</v>
      </c>
      <c r="E253" s="50" t="s">
        <v>8</v>
      </c>
      <c r="F253" s="50" t="s">
        <v>9</v>
      </c>
      <c r="G253" s="50" t="s">
        <v>71</v>
      </c>
      <c r="H253" s="50" t="s">
        <v>216</v>
      </c>
      <c r="I253" s="50" t="s">
        <v>72</v>
      </c>
      <c r="J253" s="51">
        <v>9650</v>
      </c>
      <c r="K253" s="50" t="s">
        <v>471</v>
      </c>
      <c r="L253" s="50" t="s">
        <v>20</v>
      </c>
      <c r="M253" s="52" t="str">
        <f>VLOOKUP(D253,CATEGORIE!$A:$B,2,0)</f>
        <v>RD</v>
      </c>
    </row>
    <row r="254" spans="1:13" ht="15" customHeight="1" x14ac:dyDescent="0.25">
      <c r="A254" s="49">
        <v>45314</v>
      </c>
      <c r="B254" s="50" t="s">
        <v>6</v>
      </c>
      <c r="C254" s="50" t="s">
        <v>186</v>
      </c>
      <c r="D254" s="50" t="s">
        <v>14</v>
      </c>
      <c r="E254" s="50" t="s">
        <v>170</v>
      </c>
      <c r="F254" s="50" t="s">
        <v>71</v>
      </c>
      <c r="G254" s="50" t="s">
        <v>472</v>
      </c>
      <c r="H254" s="50" t="s">
        <v>473</v>
      </c>
      <c r="I254" s="50" t="s">
        <v>72</v>
      </c>
      <c r="J254" s="51">
        <v>5400</v>
      </c>
      <c r="K254" s="50" t="s">
        <v>474</v>
      </c>
      <c r="L254" s="50" t="s">
        <v>20</v>
      </c>
      <c r="M254" s="52" t="str">
        <f>VLOOKUP(D254,CATEGORIE!$A:$B,2,0)</f>
        <v>RD</v>
      </c>
    </row>
    <row r="255" spans="1:13" ht="15" customHeight="1" x14ac:dyDescent="0.25">
      <c r="A255" s="49">
        <v>45314</v>
      </c>
      <c r="B255" s="50" t="s">
        <v>6</v>
      </c>
      <c r="C255" s="50" t="s">
        <v>186</v>
      </c>
      <c r="D255" s="50" t="s">
        <v>26</v>
      </c>
      <c r="E255" s="50" t="s">
        <v>79</v>
      </c>
      <c r="F255" s="50" t="s">
        <v>80</v>
      </c>
      <c r="G255" s="50" t="s">
        <v>80</v>
      </c>
      <c r="H255" s="50" t="s">
        <v>174</v>
      </c>
      <c r="I255" s="50" t="s">
        <v>72</v>
      </c>
      <c r="J255" s="51">
        <v>8240</v>
      </c>
      <c r="K255" s="50" t="s">
        <v>475</v>
      </c>
      <c r="L255" s="50" t="s">
        <v>78</v>
      </c>
      <c r="M255" s="52" t="str">
        <f>VLOOKUP(D255,CATEGORIE!$A:$B,2,0)</f>
        <v>RD</v>
      </c>
    </row>
    <row r="256" spans="1:13" ht="15" customHeight="1" x14ac:dyDescent="0.25">
      <c r="A256" s="49">
        <v>45314</v>
      </c>
      <c r="B256" s="50" t="s">
        <v>6</v>
      </c>
      <c r="C256" s="50" t="s">
        <v>6</v>
      </c>
      <c r="D256" s="50" t="s">
        <v>16</v>
      </c>
      <c r="E256" s="50" t="s">
        <v>185</v>
      </c>
      <c r="F256" s="50" t="s">
        <v>9</v>
      </c>
      <c r="G256" s="50" t="s">
        <v>71</v>
      </c>
      <c r="H256" s="50" t="s">
        <v>166</v>
      </c>
      <c r="I256" s="50" t="s">
        <v>72</v>
      </c>
      <c r="J256" s="51">
        <v>4480</v>
      </c>
      <c r="K256" s="50" t="s">
        <v>476</v>
      </c>
      <c r="L256" s="50" t="s">
        <v>20</v>
      </c>
      <c r="M256" s="52" t="str">
        <f>VLOOKUP(D256,CATEGORIE!$A:$B,2,0)</f>
        <v>RD</v>
      </c>
    </row>
    <row r="257" spans="1:13" ht="15" customHeight="1" x14ac:dyDescent="0.25">
      <c r="A257" s="49">
        <v>45314</v>
      </c>
      <c r="B257" s="50" t="s">
        <v>6</v>
      </c>
      <c r="C257" s="50" t="s">
        <v>6</v>
      </c>
      <c r="D257" s="50" t="s">
        <v>25</v>
      </c>
      <c r="E257" s="50" t="s">
        <v>197</v>
      </c>
      <c r="F257" s="50" t="s">
        <v>71</v>
      </c>
      <c r="G257" s="50" t="s">
        <v>220</v>
      </c>
      <c r="H257" s="50" t="s">
        <v>168</v>
      </c>
      <c r="I257" s="50" t="s">
        <v>72</v>
      </c>
      <c r="J257" s="51">
        <v>2500</v>
      </c>
      <c r="K257" s="50" t="s">
        <v>477</v>
      </c>
      <c r="L257" s="50" t="s">
        <v>78</v>
      </c>
      <c r="M257" s="52" t="str">
        <f>VLOOKUP(D257,CATEGORIE!$A:$B,2,0)</f>
        <v>RD</v>
      </c>
    </row>
    <row r="258" spans="1:13" ht="15" customHeight="1" x14ac:dyDescent="0.25">
      <c r="A258" s="49">
        <v>45314</v>
      </c>
      <c r="B258" s="50" t="s">
        <v>6</v>
      </c>
      <c r="C258" s="50" t="s">
        <v>6</v>
      </c>
      <c r="D258" s="50" t="s">
        <v>12</v>
      </c>
      <c r="E258" s="50" t="s">
        <v>73</v>
      </c>
      <c r="F258" s="50" t="s">
        <v>71</v>
      </c>
      <c r="G258" s="50" t="s">
        <v>74</v>
      </c>
      <c r="H258" s="50" t="s">
        <v>167</v>
      </c>
      <c r="I258" s="50" t="s">
        <v>72</v>
      </c>
      <c r="J258" s="51">
        <v>5870</v>
      </c>
      <c r="K258" s="50" t="s">
        <v>478</v>
      </c>
      <c r="L258" s="50" t="s">
        <v>20</v>
      </c>
      <c r="M258" s="52" t="str">
        <f>VLOOKUP(D258,CATEGORIE!$A:$B,2,0)</f>
        <v>RD</v>
      </c>
    </row>
    <row r="259" spans="1:13" ht="15" customHeight="1" x14ac:dyDescent="0.25">
      <c r="A259" s="49">
        <v>45314</v>
      </c>
      <c r="B259" s="50" t="s">
        <v>6</v>
      </c>
      <c r="C259" s="50" t="s">
        <v>6</v>
      </c>
      <c r="D259" s="50" t="s">
        <v>12</v>
      </c>
      <c r="E259" s="50" t="s">
        <v>73</v>
      </c>
      <c r="F259" s="50" t="s">
        <v>71</v>
      </c>
      <c r="G259" s="50" t="s">
        <v>74</v>
      </c>
      <c r="H259" s="50" t="s">
        <v>167</v>
      </c>
      <c r="I259" s="50" t="s">
        <v>72</v>
      </c>
      <c r="J259" s="51">
        <v>5180</v>
      </c>
      <c r="K259" s="50" t="s">
        <v>479</v>
      </c>
      <c r="L259" s="50" t="s">
        <v>20</v>
      </c>
      <c r="M259" s="52" t="str">
        <f>VLOOKUP(D259,CATEGORIE!$A:$B,2,0)</f>
        <v>RD</v>
      </c>
    </row>
    <row r="260" spans="1:13" ht="15" customHeight="1" x14ac:dyDescent="0.25">
      <c r="A260" s="49">
        <v>45314</v>
      </c>
      <c r="B260" s="50" t="s">
        <v>6</v>
      </c>
      <c r="C260" s="50" t="s">
        <v>6</v>
      </c>
      <c r="D260" s="50" t="s">
        <v>24</v>
      </c>
      <c r="E260" s="50" t="s">
        <v>187</v>
      </c>
      <c r="F260" s="50" t="s">
        <v>9</v>
      </c>
      <c r="G260" s="50" t="s">
        <v>220</v>
      </c>
      <c r="H260" s="50" t="s">
        <v>168</v>
      </c>
      <c r="I260" s="50" t="s">
        <v>72</v>
      </c>
      <c r="J260" s="51">
        <v>3880</v>
      </c>
      <c r="K260" s="50" t="s">
        <v>480</v>
      </c>
      <c r="L260" s="50" t="s">
        <v>20</v>
      </c>
      <c r="M260" s="52" t="str">
        <f>VLOOKUP(D260,CATEGORIE!$A:$B,2,0)</f>
        <v>RD</v>
      </c>
    </row>
    <row r="261" spans="1:13" ht="15" customHeight="1" x14ac:dyDescent="0.25">
      <c r="A261" s="49">
        <v>45314</v>
      </c>
      <c r="B261" s="50" t="s">
        <v>6</v>
      </c>
      <c r="C261" s="50" t="s">
        <v>186</v>
      </c>
      <c r="D261" s="50" t="s">
        <v>10</v>
      </c>
      <c r="E261" s="50" t="s">
        <v>176</v>
      </c>
      <c r="F261" s="50" t="s">
        <v>71</v>
      </c>
      <c r="G261" s="50" t="s">
        <v>220</v>
      </c>
      <c r="H261" s="50" t="s">
        <v>168</v>
      </c>
      <c r="I261" s="50" t="s">
        <v>72</v>
      </c>
      <c r="J261" s="51">
        <v>3360</v>
      </c>
      <c r="K261" s="50" t="s">
        <v>481</v>
      </c>
      <c r="L261" s="50" t="s">
        <v>20</v>
      </c>
      <c r="M261" s="52" t="str">
        <f>VLOOKUP(D261,CATEGORIE!$A:$B,2,0)</f>
        <v>RD</v>
      </c>
    </row>
    <row r="262" spans="1:13" ht="15" customHeight="1" x14ac:dyDescent="0.25">
      <c r="A262" s="49">
        <v>45314</v>
      </c>
      <c r="B262" s="50" t="s">
        <v>6</v>
      </c>
      <c r="C262" s="50" t="s">
        <v>6</v>
      </c>
      <c r="D262" s="50" t="s">
        <v>10</v>
      </c>
      <c r="E262" s="50" t="s">
        <v>176</v>
      </c>
      <c r="F262" s="50" t="s">
        <v>71</v>
      </c>
      <c r="G262" s="50" t="s">
        <v>220</v>
      </c>
      <c r="H262" s="50" t="s">
        <v>168</v>
      </c>
      <c r="I262" s="50" t="s">
        <v>72</v>
      </c>
      <c r="J262" s="51">
        <v>6760</v>
      </c>
      <c r="K262" s="50" t="s">
        <v>482</v>
      </c>
      <c r="L262" s="50" t="s">
        <v>20</v>
      </c>
      <c r="M262" s="52" t="str">
        <f>VLOOKUP(D262,CATEGORIE!$A:$B,2,0)</f>
        <v>RD</v>
      </c>
    </row>
    <row r="263" spans="1:13" ht="15" customHeight="1" x14ac:dyDescent="0.25">
      <c r="A263" s="49">
        <v>45315</v>
      </c>
      <c r="B263" s="50" t="s">
        <v>6</v>
      </c>
      <c r="C263" s="50" t="s">
        <v>186</v>
      </c>
      <c r="D263" s="50" t="s">
        <v>55</v>
      </c>
      <c r="E263" s="50" t="s">
        <v>98</v>
      </c>
      <c r="F263" s="50" t="s">
        <v>71</v>
      </c>
      <c r="G263" s="50" t="s">
        <v>99</v>
      </c>
      <c r="H263" s="50" t="s">
        <v>203</v>
      </c>
      <c r="I263" s="50" t="s">
        <v>72</v>
      </c>
      <c r="J263" s="51">
        <v>9400</v>
      </c>
      <c r="K263" s="50" t="s">
        <v>483</v>
      </c>
      <c r="L263" s="50" t="s">
        <v>78</v>
      </c>
      <c r="M263" s="52" t="str">
        <f>VLOOKUP(D263,CATEGORIE!$A:$B,2,0)</f>
        <v>RD</v>
      </c>
    </row>
    <row r="264" spans="1:13" ht="15" customHeight="1" x14ac:dyDescent="0.25">
      <c r="A264" s="49">
        <v>45315</v>
      </c>
      <c r="B264" s="50" t="s">
        <v>6</v>
      </c>
      <c r="C264" s="50" t="s">
        <v>6</v>
      </c>
      <c r="D264" s="50" t="s">
        <v>13</v>
      </c>
      <c r="E264" s="50" t="s">
        <v>171</v>
      </c>
      <c r="F264" s="50" t="s">
        <v>9</v>
      </c>
      <c r="G264" s="50" t="s">
        <v>76</v>
      </c>
      <c r="H264" s="50" t="s">
        <v>172</v>
      </c>
      <c r="I264" s="50" t="s">
        <v>77</v>
      </c>
      <c r="J264" s="51">
        <v>13720</v>
      </c>
      <c r="K264" s="50" t="s">
        <v>484</v>
      </c>
      <c r="L264" s="50" t="s">
        <v>20</v>
      </c>
      <c r="M264" s="52" t="str">
        <f>VLOOKUP(D264,CATEGORIE!$A:$B,2,0)</f>
        <v>INDIFFERENZIATO</v>
      </c>
    </row>
    <row r="265" spans="1:13" ht="15" customHeight="1" x14ac:dyDescent="0.25">
      <c r="A265" s="49">
        <v>45315</v>
      </c>
      <c r="B265" s="50" t="s">
        <v>6</v>
      </c>
      <c r="C265" s="50" t="s">
        <v>6</v>
      </c>
      <c r="D265" s="50" t="s">
        <v>13</v>
      </c>
      <c r="E265" s="50" t="s">
        <v>171</v>
      </c>
      <c r="F265" s="50" t="s">
        <v>9</v>
      </c>
      <c r="G265" s="50" t="s">
        <v>76</v>
      </c>
      <c r="H265" s="50" t="s">
        <v>172</v>
      </c>
      <c r="I265" s="50" t="s">
        <v>77</v>
      </c>
      <c r="J265" s="51">
        <v>10620</v>
      </c>
      <c r="K265" s="50" t="s">
        <v>485</v>
      </c>
      <c r="L265" s="50" t="s">
        <v>20</v>
      </c>
      <c r="M265" s="52" t="str">
        <f>VLOOKUP(D265,CATEGORIE!$A:$B,2,0)</f>
        <v>INDIFFERENZIATO</v>
      </c>
    </row>
    <row r="266" spans="1:13" ht="15" customHeight="1" x14ac:dyDescent="0.25">
      <c r="A266" s="49">
        <v>45315</v>
      </c>
      <c r="B266" s="50" t="s">
        <v>6</v>
      </c>
      <c r="C266" s="50" t="s">
        <v>186</v>
      </c>
      <c r="D266" s="50" t="s">
        <v>15</v>
      </c>
      <c r="E266" s="50" t="s">
        <v>8</v>
      </c>
      <c r="F266" s="50" t="s">
        <v>71</v>
      </c>
      <c r="G266" s="50" t="s">
        <v>71</v>
      </c>
      <c r="H266" s="50" t="s">
        <v>169</v>
      </c>
      <c r="I266" s="50" t="s">
        <v>72</v>
      </c>
      <c r="J266" s="51">
        <v>6820</v>
      </c>
      <c r="K266" s="50" t="s">
        <v>486</v>
      </c>
      <c r="L266" s="50" t="s">
        <v>20</v>
      </c>
      <c r="M266" s="52" t="str">
        <f>VLOOKUP(D266,CATEGORIE!$A:$B,2,0)</f>
        <v>RD</v>
      </c>
    </row>
    <row r="267" spans="1:13" ht="15" customHeight="1" x14ac:dyDescent="0.25">
      <c r="A267" s="49">
        <v>45315</v>
      </c>
      <c r="B267" s="50" t="s">
        <v>6</v>
      </c>
      <c r="C267" s="50" t="s">
        <v>6</v>
      </c>
      <c r="D267" s="50" t="s">
        <v>15</v>
      </c>
      <c r="E267" s="50" t="s">
        <v>8</v>
      </c>
      <c r="F267" s="50" t="s">
        <v>9</v>
      </c>
      <c r="G267" s="50" t="s">
        <v>71</v>
      </c>
      <c r="H267" s="50" t="s">
        <v>216</v>
      </c>
      <c r="I267" s="50" t="s">
        <v>72</v>
      </c>
      <c r="J267" s="51">
        <v>9550</v>
      </c>
      <c r="K267" s="50" t="s">
        <v>487</v>
      </c>
      <c r="L267" s="50" t="s">
        <v>20</v>
      </c>
      <c r="M267" s="52" t="str">
        <f>VLOOKUP(D267,CATEGORIE!$A:$B,2,0)</f>
        <v>RD</v>
      </c>
    </row>
    <row r="268" spans="1:13" ht="15" customHeight="1" x14ac:dyDescent="0.25">
      <c r="A268" s="49">
        <v>45315</v>
      </c>
      <c r="B268" s="50" t="s">
        <v>6</v>
      </c>
      <c r="C268" s="50" t="s">
        <v>6</v>
      </c>
      <c r="D268" s="50" t="s">
        <v>14</v>
      </c>
      <c r="E268" s="50" t="s">
        <v>170</v>
      </c>
      <c r="F268" s="50" t="s">
        <v>71</v>
      </c>
      <c r="G268" s="50" t="s">
        <v>472</v>
      </c>
      <c r="H268" s="50" t="s">
        <v>473</v>
      </c>
      <c r="I268" s="50" t="s">
        <v>72</v>
      </c>
      <c r="J268" s="51">
        <v>3400</v>
      </c>
      <c r="K268" s="50" t="s">
        <v>488</v>
      </c>
      <c r="L268" s="50" t="s">
        <v>20</v>
      </c>
      <c r="M268" s="52" t="str">
        <f>VLOOKUP(D268,CATEGORIE!$A:$B,2,0)</f>
        <v>RD</v>
      </c>
    </row>
    <row r="269" spans="1:13" ht="15" customHeight="1" x14ac:dyDescent="0.25">
      <c r="A269" s="49">
        <v>45315</v>
      </c>
      <c r="B269" s="50" t="s">
        <v>6</v>
      </c>
      <c r="C269" s="50" t="s">
        <v>186</v>
      </c>
      <c r="D269" s="50" t="s">
        <v>14</v>
      </c>
      <c r="E269" s="50" t="s">
        <v>170</v>
      </c>
      <c r="F269" s="50" t="s">
        <v>71</v>
      </c>
      <c r="G269" s="50" t="s">
        <v>472</v>
      </c>
      <c r="H269" s="50" t="s">
        <v>473</v>
      </c>
      <c r="I269" s="50" t="s">
        <v>72</v>
      </c>
      <c r="J269" s="51">
        <v>6060</v>
      </c>
      <c r="K269" s="50" t="s">
        <v>489</v>
      </c>
      <c r="L269" s="50" t="s">
        <v>20</v>
      </c>
      <c r="M269" s="52" t="str">
        <f>VLOOKUP(D269,CATEGORIE!$A:$B,2,0)</f>
        <v>RD</v>
      </c>
    </row>
    <row r="270" spans="1:13" ht="15" customHeight="1" x14ac:dyDescent="0.25">
      <c r="A270" s="49">
        <v>45315</v>
      </c>
      <c r="B270" s="50" t="s">
        <v>6</v>
      </c>
      <c r="C270" s="50" t="s">
        <v>6</v>
      </c>
      <c r="D270" s="50" t="s">
        <v>11</v>
      </c>
      <c r="E270" s="50" t="s">
        <v>7</v>
      </c>
      <c r="F270" s="50" t="s">
        <v>71</v>
      </c>
      <c r="G270" s="50" t="s">
        <v>71</v>
      </c>
      <c r="H270" s="50" t="s">
        <v>180</v>
      </c>
      <c r="I270" s="50" t="s">
        <v>84</v>
      </c>
      <c r="J270" s="51">
        <v>12540</v>
      </c>
      <c r="K270" s="50" t="s">
        <v>490</v>
      </c>
      <c r="L270" s="50" t="s">
        <v>20</v>
      </c>
      <c r="M270" s="52" t="str">
        <f>VLOOKUP(D270,CATEGORIE!$A:$B,2,0)</f>
        <v>RD</v>
      </c>
    </row>
    <row r="271" spans="1:13" ht="15" customHeight="1" x14ac:dyDescent="0.25">
      <c r="A271" s="49">
        <v>45315</v>
      </c>
      <c r="B271" s="50" t="s">
        <v>6</v>
      </c>
      <c r="C271" s="50" t="s">
        <v>6</v>
      </c>
      <c r="D271" s="50" t="s">
        <v>16</v>
      </c>
      <c r="E271" s="50" t="s">
        <v>185</v>
      </c>
      <c r="F271" s="50" t="s">
        <v>9</v>
      </c>
      <c r="G271" s="50" t="s">
        <v>71</v>
      </c>
      <c r="H271" s="50" t="s">
        <v>166</v>
      </c>
      <c r="I271" s="50" t="s">
        <v>72</v>
      </c>
      <c r="J271" s="51">
        <v>4320</v>
      </c>
      <c r="K271" s="50" t="s">
        <v>491</v>
      </c>
      <c r="L271" s="50" t="s">
        <v>20</v>
      </c>
      <c r="M271" s="52" t="str">
        <f>VLOOKUP(D271,CATEGORIE!$A:$B,2,0)</f>
        <v>RD</v>
      </c>
    </row>
    <row r="272" spans="1:13" ht="15" customHeight="1" x14ac:dyDescent="0.25">
      <c r="A272" s="49">
        <v>45315</v>
      </c>
      <c r="B272" s="50" t="s">
        <v>6</v>
      </c>
      <c r="C272" s="50" t="s">
        <v>6</v>
      </c>
      <c r="D272" s="50" t="s">
        <v>25</v>
      </c>
      <c r="E272" s="50" t="s">
        <v>197</v>
      </c>
      <c r="F272" s="50" t="s">
        <v>71</v>
      </c>
      <c r="G272" s="50" t="s">
        <v>220</v>
      </c>
      <c r="H272" s="50" t="s">
        <v>168</v>
      </c>
      <c r="I272" s="50" t="s">
        <v>72</v>
      </c>
      <c r="J272" s="51">
        <v>2640</v>
      </c>
      <c r="K272" s="50" t="s">
        <v>492</v>
      </c>
      <c r="L272" s="50" t="s">
        <v>78</v>
      </c>
      <c r="M272" s="52" t="str">
        <f>VLOOKUP(D272,CATEGORIE!$A:$B,2,0)</f>
        <v>RD</v>
      </c>
    </row>
    <row r="273" spans="1:13" ht="15" customHeight="1" x14ac:dyDescent="0.25">
      <c r="A273" s="49">
        <v>45315</v>
      </c>
      <c r="B273" s="50" t="s">
        <v>6</v>
      </c>
      <c r="C273" s="50" t="s">
        <v>6</v>
      </c>
      <c r="D273" s="50" t="s">
        <v>12</v>
      </c>
      <c r="E273" s="50" t="s">
        <v>73</v>
      </c>
      <c r="F273" s="50" t="s">
        <v>71</v>
      </c>
      <c r="G273" s="50" t="s">
        <v>74</v>
      </c>
      <c r="H273" s="50" t="s">
        <v>167</v>
      </c>
      <c r="I273" s="50" t="s">
        <v>72</v>
      </c>
      <c r="J273" s="51">
        <v>7720</v>
      </c>
      <c r="K273" s="50" t="s">
        <v>493</v>
      </c>
      <c r="L273" s="50" t="s">
        <v>20</v>
      </c>
      <c r="M273" s="52" t="str">
        <f>VLOOKUP(D273,CATEGORIE!$A:$B,2,0)</f>
        <v>RD</v>
      </c>
    </row>
    <row r="274" spans="1:13" ht="15" customHeight="1" x14ac:dyDescent="0.25">
      <c r="A274" s="49">
        <v>45315</v>
      </c>
      <c r="B274" s="50" t="s">
        <v>6</v>
      </c>
      <c r="C274" s="50" t="s">
        <v>6</v>
      </c>
      <c r="D274" s="50" t="s">
        <v>10</v>
      </c>
      <c r="E274" s="50" t="s">
        <v>176</v>
      </c>
      <c r="F274" s="50" t="s">
        <v>71</v>
      </c>
      <c r="G274" s="50" t="s">
        <v>220</v>
      </c>
      <c r="H274" s="50" t="s">
        <v>168</v>
      </c>
      <c r="I274" s="50" t="s">
        <v>72</v>
      </c>
      <c r="J274" s="51">
        <v>980</v>
      </c>
      <c r="K274" s="50" t="s">
        <v>494</v>
      </c>
      <c r="L274" s="50" t="s">
        <v>20</v>
      </c>
      <c r="M274" s="52" t="str">
        <f>VLOOKUP(D274,CATEGORIE!$A:$B,2,0)</f>
        <v>RD</v>
      </c>
    </row>
    <row r="275" spans="1:13" ht="15" customHeight="1" x14ac:dyDescent="0.25">
      <c r="A275" s="49">
        <v>45315</v>
      </c>
      <c r="B275" s="50" t="s">
        <v>6</v>
      </c>
      <c r="C275" s="50" t="s">
        <v>6</v>
      </c>
      <c r="D275" s="50" t="s">
        <v>10</v>
      </c>
      <c r="E275" s="50" t="s">
        <v>176</v>
      </c>
      <c r="F275" s="50" t="s">
        <v>71</v>
      </c>
      <c r="G275" s="50" t="s">
        <v>220</v>
      </c>
      <c r="H275" s="50" t="s">
        <v>168</v>
      </c>
      <c r="I275" s="50" t="s">
        <v>72</v>
      </c>
      <c r="J275" s="51">
        <v>1580</v>
      </c>
      <c r="K275" s="50" t="s">
        <v>495</v>
      </c>
      <c r="L275" s="50" t="s">
        <v>20</v>
      </c>
      <c r="M275" s="52" t="str">
        <f>VLOOKUP(D275,CATEGORIE!$A:$B,2,0)</f>
        <v>RD</v>
      </c>
    </row>
    <row r="276" spans="1:13" ht="15" customHeight="1" x14ac:dyDescent="0.25">
      <c r="A276" s="49">
        <v>45316</v>
      </c>
      <c r="B276" s="50" t="s">
        <v>6</v>
      </c>
      <c r="C276" s="50" t="s">
        <v>6</v>
      </c>
      <c r="D276" s="50" t="s">
        <v>13</v>
      </c>
      <c r="E276" s="50" t="s">
        <v>171</v>
      </c>
      <c r="F276" s="50" t="s">
        <v>9</v>
      </c>
      <c r="G276" s="50" t="s">
        <v>76</v>
      </c>
      <c r="H276" s="50" t="s">
        <v>172</v>
      </c>
      <c r="I276" s="50" t="s">
        <v>77</v>
      </c>
      <c r="J276" s="51">
        <v>1780</v>
      </c>
      <c r="K276" s="50" t="s">
        <v>496</v>
      </c>
      <c r="L276" s="50" t="s">
        <v>20</v>
      </c>
      <c r="M276" s="52" t="str">
        <f>VLOOKUP(D276,CATEGORIE!$A:$B,2,0)</f>
        <v>INDIFFERENZIATO</v>
      </c>
    </row>
    <row r="277" spans="1:13" ht="15" customHeight="1" x14ac:dyDescent="0.25">
      <c r="A277" s="49">
        <v>45316</v>
      </c>
      <c r="B277" s="50" t="s">
        <v>6</v>
      </c>
      <c r="C277" s="50" t="s">
        <v>6</v>
      </c>
      <c r="D277" s="50" t="s">
        <v>13</v>
      </c>
      <c r="E277" s="50" t="s">
        <v>171</v>
      </c>
      <c r="F277" s="50" t="s">
        <v>9</v>
      </c>
      <c r="G277" s="50" t="s">
        <v>76</v>
      </c>
      <c r="H277" s="50" t="s">
        <v>172</v>
      </c>
      <c r="I277" s="50" t="s">
        <v>77</v>
      </c>
      <c r="J277" s="51">
        <v>8460</v>
      </c>
      <c r="K277" s="50" t="s">
        <v>497</v>
      </c>
      <c r="L277" s="50" t="s">
        <v>20</v>
      </c>
      <c r="M277" s="52" t="str">
        <f>VLOOKUP(D277,CATEGORIE!$A:$B,2,0)</f>
        <v>INDIFFERENZIATO</v>
      </c>
    </row>
    <row r="278" spans="1:13" ht="15" customHeight="1" x14ac:dyDescent="0.25">
      <c r="A278" s="49">
        <v>45316</v>
      </c>
      <c r="B278" s="50" t="s">
        <v>6</v>
      </c>
      <c r="C278" s="50" t="s">
        <v>6</v>
      </c>
      <c r="D278" s="50" t="s">
        <v>13</v>
      </c>
      <c r="E278" s="50" t="s">
        <v>171</v>
      </c>
      <c r="F278" s="50" t="s">
        <v>9</v>
      </c>
      <c r="G278" s="50" t="s">
        <v>76</v>
      </c>
      <c r="H278" s="50" t="s">
        <v>172</v>
      </c>
      <c r="I278" s="50" t="s">
        <v>77</v>
      </c>
      <c r="J278" s="51">
        <v>12680</v>
      </c>
      <c r="K278" s="50" t="s">
        <v>498</v>
      </c>
      <c r="L278" s="50" t="s">
        <v>20</v>
      </c>
      <c r="M278" s="52" t="str">
        <f>VLOOKUP(D278,CATEGORIE!$A:$B,2,0)</f>
        <v>INDIFFERENZIATO</v>
      </c>
    </row>
    <row r="279" spans="1:13" ht="15" customHeight="1" x14ac:dyDescent="0.25">
      <c r="A279" s="49">
        <v>45316</v>
      </c>
      <c r="B279" s="50" t="s">
        <v>6</v>
      </c>
      <c r="C279" s="50" t="s">
        <v>6</v>
      </c>
      <c r="D279" s="50" t="s">
        <v>15</v>
      </c>
      <c r="E279" s="50" t="s">
        <v>8</v>
      </c>
      <c r="F279" s="50" t="s">
        <v>9</v>
      </c>
      <c r="G279" s="50" t="s">
        <v>71</v>
      </c>
      <c r="H279" s="50" t="s">
        <v>216</v>
      </c>
      <c r="I279" s="50" t="s">
        <v>72</v>
      </c>
      <c r="J279" s="51">
        <v>7700</v>
      </c>
      <c r="K279" s="50" t="s">
        <v>499</v>
      </c>
      <c r="L279" s="50" t="s">
        <v>20</v>
      </c>
      <c r="M279" s="52" t="str">
        <f>VLOOKUP(D279,CATEGORIE!$A:$B,2,0)</f>
        <v>RD</v>
      </c>
    </row>
    <row r="280" spans="1:13" ht="15" customHeight="1" x14ac:dyDescent="0.25">
      <c r="A280" s="49">
        <v>45316</v>
      </c>
      <c r="B280" s="50" t="s">
        <v>6</v>
      </c>
      <c r="C280" s="50" t="s">
        <v>6</v>
      </c>
      <c r="D280" s="50" t="s">
        <v>16</v>
      </c>
      <c r="E280" s="50" t="s">
        <v>185</v>
      </c>
      <c r="F280" s="50" t="s">
        <v>9</v>
      </c>
      <c r="G280" s="50" t="s">
        <v>71</v>
      </c>
      <c r="H280" s="50" t="s">
        <v>166</v>
      </c>
      <c r="I280" s="50" t="s">
        <v>72</v>
      </c>
      <c r="J280" s="51">
        <v>3860</v>
      </c>
      <c r="K280" s="50" t="s">
        <v>500</v>
      </c>
      <c r="L280" s="50" t="s">
        <v>20</v>
      </c>
      <c r="M280" s="52" t="str">
        <f>VLOOKUP(D280,CATEGORIE!$A:$B,2,0)</f>
        <v>RD</v>
      </c>
    </row>
    <row r="281" spans="1:13" ht="15" customHeight="1" x14ac:dyDescent="0.25">
      <c r="A281" s="49">
        <v>45316</v>
      </c>
      <c r="B281" s="50" t="s">
        <v>6</v>
      </c>
      <c r="C281" s="50" t="s">
        <v>6</v>
      </c>
      <c r="D281" s="50" t="s">
        <v>25</v>
      </c>
      <c r="E281" s="50" t="s">
        <v>197</v>
      </c>
      <c r="F281" s="50" t="s">
        <v>71</v>
      </c>
      <c r="G281" s="50" t="s">
        <v>220</v>
      </c>
      <c r="H281" s="50" t="s">
        <v>168</v>
      </c>
      <c r="I281" s="50" t="s">
        <v>72</v>
      </c>
      <c r="J281" s="51">
        <v>4800</v>
      </c>
      <c r="K281" s="50" t="s">
        <v>501</v>
      </c>
      <c r="L281" s="50" t="s">
        <v>78</v>
      </c>
      <c r="M281" s="52" t="str">
        <f>VLOOKUP(D281,CATEGORIE!$A:$B,2,0)</f>
        <v>RD</v>
      </c>
    </row>
    <row r="282" spans="1:13" ht="15" customHeight="1" x14ac:dyDescent="0.25">
      <c r="A282" s="49">
        <v>45316</v>
      </c>
      <c r="B282" s="50" t="s">
        <v>6</v>
      </c>
      <c r="C282" s="50" t="s">
        <v>6</v>
      </c>
      <c r="D282" s="50" t="s">
        <v>12</v>
      </c>
      <c r="E282" s="50" t="s">
        <v>73</v>
      </c>
      <c r="F282" s="50" t="s">
        <v>71</v>
      </c>
      <c r="G282" s="50" t="s">
        <v>74</v>
      </c>
      <c r="H282" s="50" t="s">
        <v>167</v>
      </c>
      <c r="I282" s="50" t="s">
        <v>72</v>
      </c>
      <c r="J282" s="51">
        <v>7840</v>
      </c>
      <c r="K282" s="50" t="s">
        <v>502</v>
      </c>
      <c r="L282" s="50" t="s">
        <v>20</v>
      </c>
      <c r="M282" s="52" t="str">
        <f>VLOOKUP(D282,CATEGORIE!$A:$B,2,0)</f>
        <v>RD</v>
      </c>
    </row>
    <row r="283" spans="1:13" ht="15" customHeight="1" x14ac:dyDescent="0.25">
      <c r="A283" s="49">
        <v>45316</v>
      </c>
      <c r="B283" s="50" t="s">
        <v>6</v>
      </c>
      <c r="C283" s="50" t="s">
        <v>186</v>
      </c>
      <c r="D283" s="50" t="s">
        <v>24</v>
      </c>
      <c r="E283" s="50" t="s">
        <v>187</v>
      </c>
      <c r="F283" s="50" t="s">
        <v>71</v>
      </c>
      <c r="G283" s="50" t="s">
        <v>220</v>
      </c>
      <c r="H283" s="50" t="s">
        <v>168</v>
      </c>
      <c r="I283" s="50" t="s">
        <v>72</v>
      </c>
      <c r="J283" s="51">
        <v>3100</v>
      </c>
      <c r="K283" s="50" t="s">
        <v>503</v>
      </c>
      <c r="L283" s="50" t="s">
        <v>78</v>
      </c>
      <c r="M283" s="52" t="str">
        <f>VLOOKUP(D283,CATEGORIE!$A:$B,2,0)</f>
        <v>RD</v>
      </c>
    </row>
    <row r="284" spans="1:13" ht="15" customHeight="1" x14ac:dyDescent="0.25">
      <c r="A284" s="49">
        <v>45316</v>
      </c>
      <c r="B284" s="50" t="s">
        <v>6</v>
      </c>
      <c r="C284" s="50" t="s">
        <v>6</v>
      </c>
      <c r="D284" s="50" t="s">
        <v>24</v>
      </c>
      <c r="E284" s="50" t="s">
        <v>187</v>
      </c>
      <c r="F284" s="50" t="s">
        <v>9</v>
      </c>
      <c r="G284" s="50" t="s">
        <v>220</v>
      </c>
      <c r="H284" s="50" t="s">
        <v>168</v>
      </c>
      <c r="I284" s="50" t="s">
        <v>72</v>
      </c>
      <c r="J284" s="51">
        <v>980</v>
      </c>
      <c r="K284" s="50" t="s">
        <v>504</v>
      </c>
      <c r="L284" s="50" t="s">
        <v>20</v>
      </c>
      <c r="M284" s="52" t="str">
        <f>VLOOKUP(D284,CATEGORIE!$A:$B,2,0)</f>
        <v>RD</v>
      </c>
    </row>
    <row r="285" spans="1:13" ht="15" customHeight="1" x14ac:dyDescent="0.25">
      <c r="A285" s="49">
        <v>45316</v>
      </c>
      <c r="B285" s="50" t="s">
        <v>6</v>
      </c>
      <c r="C285" s="50" t="s">
        <v>6</v>
      </c>
      <c r="D285" s="50" t="s">
        <v>24</v>
      </c>
      <c r="E285" s="50" t="s">
        <v>187</v>
      </c>
      <c r="F285" s="50" t="s">
        <v>9</v>
      </c>
      <c r="G285" s="50" t="s">
        <v>220</v>
      </c>
      <c r="H285" s="50" t="s">
        <v>168</v>
      </c>
      <c r="I285" s="50" t="s">
        <v>72</v>
      </c>
      <c r="J285" s="51">
        <v>7460</v>
      </c>
      <c r="K285" s="50" t="s">
        <v>505</v>
      </c>
      <c r="L285" s="50" t="s">
        <v>20</v>
      </c>
      <c r="M285" s="52" t="str">
        <f>VLOOKUP(D285,CATEGORIE!$A:$B,2,0)</f>
        <v>RD</v>
      </c>
    </row>
    <row r="286" spans="1:13" ht="15" customHeight="1" x14ac:dyDescent="0.25">
      <c r="A286" s="49">
        <v>45316</v>
      </c>
      <c r="B286" s="50" t="s">
        <v>6</v>
      </c>
      <c r="C286" s="50" t="s">
        <v>186</v>
      </c>
      <c r="D286" s="50" t="s">
        <v>30</v>
      </c>
      <c r="E286" s="50" t="s">
        <v>17</v>
      </c>
      <c r="F286" s="50" t="s">
        <v>87</v>
      </c>
      <c r="G286" s="50" t="s">
        <v>88</v>
      </c>
      <c r="H286" s="50" t="s">
        <v>178</v>
      </c>
      <c r="I286" s="50" t="s">
        <v>72</v>
      </c>
      <c r="J286" s="51">
        <v>2020</v>
      </c>
      <c r="K286" s="50" t="s">
        <v>506</v>
      </c>
      <c r="L286" s="50" t="s">
        <v>78</v>
      </c>
      <c r="M286" s="52" t="str">
        <f>VLOOKUP(D286,CATEGORIE!$A:$B,2,0)</f>
        <v>RD</v>
      </c>
    </row>
    <row r="287" spans="1:13" ht="15" customHeight="1" x14ac:dyDescent="0.25">
      <c r="A287" s="49">
        <v>45316</v>
      </c>
      <c r="B287" s="50" t="s">
        <v>6</v>
      </c>
      <c r="C287" s="50" t="s">
        <v>186</v>
      </c>
      <c r="D287" s="50" t="s">
        <v>29</v>
      </c>
      <c r="E287" s="50" t="s">
        <v>179</v>
      </c>
      <c r="F287" s="50" t="s">
        <v>87</v>
      </c>
      <c r="G287" s="50" t="s">
        <v>201</v>
      </c>
      <c r="H287" s="50" t="s">
        <v>202</v>
      </c>
      <c r="I287" s="50" t="s">
        <v>72</v>
      </c>
      <c r="J287" s="51">
        <v>3040</v>
      </c>
      <c r="K287" s="50" t="s">
        <v>507</v>
      </c>
      <c r="L287" s="50" t="s">
        <v>78</v>
      </c>
      <c r="M287" s="52" t="str">
        <f>VLOOKUP(D287,CATEGORIE!$A:$B,2,0)</f>
        <v>RD</v>
      </c>
    </row>
    <row r="288" spans="1:13" ht="15" customHeight="1" x14ac:dyDescent="0.25">
      <c r="A288" s="49">
        <v>45316</v>
      </c>
      <c r="B288" s="50" t="s">
        <v>6</v>
      </c>
      <c r="C288" s="50" t="s">
        <v>186</v>
      </c>
      <c r="D288" s="50" t="s">
        <v>10</v>
      </c>
      <c r="E288" s="50" t="s">
        <v>176</v>
      </c>
      <c r="F288" s="50" t="s">
        <v>71</v>
      </c>
      <c r="G288" s="50" t="s">
        <v>220</v>
      </c>
      <c r="H288" s="50" t="s">
        <v>168</v>
      </c>
      <c r="I288" s="50" t="s">
        <v>72</v>
      </c>
      <c r="J288" s="51">
        <v>3180</v>
      </c>
      <c r="K288" s="50" t="s">
        <v>508</v>
      </c>
      <c r="L288" s="50" t="s">
        <v>20</v>
      </c>
      <c r="M288" s="52" t="str">
        <f>VLOOKUP(D288,CATEGORIE!$A:$B,2,0)</f>
        <v>RD</v>
      </c>
    </row>
    <row r="289" spans="1:13" ht="15" customHeight="1" x14ac:dyDescent="0.25">
      <c r="A289" s="49">
        <v>45316</v>
      </c>
      <c r="B289" s="50" t="s">
        <v>6</v>
      </c>
      <c r="C289" s="50" t="s">
        <v>6</v>
      </c>
      <c r="D289" s="50" t="s">
        <v>10</v>
      </c>
      <c r="E289" s="50" t="s">
        <v>176</v>
      </c>
      <c r="F289" s="50" t="s">
        <v>71</v>
      </c>
      <c r="G289" s="50" t="s">
        <v>220</v>
      </c>
      <c r="H289" s="50" t="s">
        <v>168</v>
      </c>
      <c r="I289" s="50" t="s">
        <v>72</v>
      </c>
      <c r="J289" s="51">
        <v>9900</v>
      </c>
      <c r="K289" s="50" t="s">
        <v>509</v>
      </c>
      <c r="L289" s="50" t="s">
        <v>20</v>
      </c>
      <c r="M289" s="52" t="str">
        <f>VLOOKUP(D289,CATEGORIE!$A:$B,2,0)</f>
        <v>RD</v>
      </c>
    </row>
    <row r="290" spans="1:13" ht="15" customHeight="1" x14ac:dyDescent="0.25">
      <c r="A290" s="49">
        <v>45317</v>
      </c>
      <c r="B290" s="50" t="s">
        <v>6</v>
      </c>
      <c r="C290" s="50" t="s">
        <v>6</v>
      </c>
      <c r="D290" s="50" t="s">
        <v>13</v>
      </c>
      <c r="E290" s="50" t="s">
        <v>171</v>
      </c>
      <c r="F290" s="50" t="s">
        <v>71</v>
      </c>
      <c r="G290" s="50" t="s">
        <v>76</v>
      </c>
      <c r="H290" s="50" t="s">
        <v>172</v>
      </c>
      <c r="I290" s="50" t="s">
        <v>77</v>
      </c>
      <c r="J290" s="51">
        <v>5280</v>
      </c>
      <c r="K290" s="50" t="s">
        <v>510</v>
      </c>
      <c r="L290" s="50" t="s">
        <v>20</v>
      </c>
      <c r="M290" s="52" t="str">
        <f>VLOOKUP(D290,CATEGORIE!$A:$B,2,0)</f>
        <v>INDIFFERENZIATO</v>
      </c>
    </row>
    <row r="291" spans="1:13" ht="15" customHeight="1" x14ac:dyDescent="0.25">
      <c r="A291" s="49">
        <v>45317</v>
      </c>
      <c r="B291" s="50" t="s">
        <v>6</v>
      </c>
      <c r="C291" s="50" t="s">
        <v>6</v>
      </c>
      <c r="D291" s="50" t="s">
        <v>13</v>
      </c>
      <c r="E291" s="50" t="s">
        <v>171</v>
      </c>
      <c r="F291" s="50" t="s">
        <v>9</v>
      </c>
      <c r="G291" s="50" t="s">
        <v>76</v>
      </c>
      <c r="H291" s="50" t="s">
        <v>172</v>
      </c>
      <c r="I291" s="50" t="s">
        <v>77</v>
      </c>
      <c r="J291" s="51">
        <v>1200</v>
      </c>
      <c r="K291" s="50" t="s">
        <v>511</v>
      </c>
      <c r="L291" s="50" t="s">
        <v>20</v>
      </c>
      <c r="M291" s="52" t="str">
        <f>VLOOKUP(D291,CATEGORIE!$A:$B,2,0)</f>
        <v>INDIFFERENZIATO</v>
      </c>
    </row>
    <row r="292" spans="1:13" ht="15" customHeight="1" x14ac:dyDescent="0.25">
      <c r="A292" s="49">
        <v>45317</v>
      </c>
      <c r="B292" s="50" t="s">
        <v>6</v>
      </c>
      <c r="C292" s="50" t="s">
        <v>6</v>
      </c>
      <c r="D292" s="50" t="s">
        <v>13</v>
      </c>
      <c r="E292" s="50" t="s">
        <v>171</v>
      </c>
      <c r="F292" s="50" t="s">
        <v>9</v>
      </c>
      <c r="G292" s="50" t="s">
        <v>76</v>
      </c>
      <c r="H292" s="50" t="s">
        <v>172</v>
      </c>
      <c r="I292" s="50" t="s">
        <v>77</v>
      </c>
      <c r="J292" s="51">
        <v>3280</v>
      </c>
      <c r="K292" s="50" t="s">
        <v>512</v>
      </c>
      <c r="L292" s="50" t="s">
        <v>20</v>
      </c>
      <c r="M292" s="52" t="str">
        <f>VLOOKUP(D292,CATEGORIE!$A:$B,2,0)</f>
        <v>INDIFFERENZIATO</v>
      </c>
    </row>
    <row r="293" spans="1:13" ht="15" customHeight="1" x14ac:dyDescent="0.25">
      <c r="A293" s="49">
        <v>45317</v>
      </c>
      <c r="B293" s="50" t="s">
        <v>6</v>
      </c>
      <c r="C293" s="50" t="s">
        <v>6</v>
      </c>
      <c r="D293" s="50" t="s">
        <v>13</v>
      </c>
      <c r="E293" s="50" t="s">
        <v>171</v>
      </c>
      <c r="F293" s="50" t="s">
        <v>9</v>
      </c>
      <c r="G293" s="50" t="s">
        <v>76</v>
      </c>
      <c r="H293" s="50" t="s">
        <v>172</v>
      </c>
      <c r="I293" s="50" t="s">
        <v>77</v>
      </c>
      <c r="J293" s="51">
        <v>6880</v>
      </c>
      <c r="K293" s="50" t="s">
        <v>513</v>
      </c>
      <c r="L293" s="50" t="s">
        <v>20</v>
      </c>
      <c r="M293" s="52" t="str">
        <f>VLOOKUP(D293,CATEGORIE!$A:$B,2,0)</f>
        <v>INDIFFERENZIATO</v>
      </c>
    </row>
    <row r="294" spans="1:13" ht="15" customHeight="1" x14ac:dyDescent="0.25">
      <c r="A294" s="49">
        <v>45317</v>
      </c>
      <c r="B294" s="50" t="s">
        <v>6</v>
      </c>
      <c r="C294" s="50" t="s">
        <v>6</v>
      </c>
      <c r="D294" s="50" t="s">
        <v>13</v>
      </c>
      <c r="E294" s="50" t="s">
        <v>171</v>
      </c>
      <c r="F294" s="50" t="s">
        <v>9</v>
      </c>
      <c r="G294" s="50" t="s">
        <v>76</v>
      </c>
      <c r="H294" s="50" t="s">
        <v>172</v>
      </c>
      <c r="I294" s="50" t="s">
        <v>77</v>
      </c>
      <c r="J294" s="51">
        <v>12920</v>
      </c>
      <c r="K294" s="50" t="s">
        <v>514</v>
      </c>
      <c r="L294" s="50" t="s">
        <v>20</v>
      </c>
      <c r="M294" s="52" t="str">
        <f>VLOOKUP(D294,CATEGORIE!$A:$B,2,0)</f>
        <v>INDIFFERENZIATO</v>
      </c>
    </row>
    <row r="295" spans="1:13" ht="15" customHeight="1" x14ac:dyDescent="0.25">
      <c r="A295" s="49">
        <v>45317</v>
      </c>
      <c r="B295" s="50" t="s">
        <v>6</v>
      </c>
      <c r="C295" s="50" t="s">
        <v>186</v>
      </c>
      <c r="D295" s="50" t="s">
        <v>32</v>
      </c>
      <c r="E295" s="50" t="s">
        <v>85</v>
      </c>
      <c r="F295" s="50" t="s">
        <v>71</v>
      </c>
      <c r="G295" s="50" t="s">
        <v>86</v>
      </c>
      <c r="H295" s="50" t="s">
        <v>173</v>
      </c>
      <c r="I295" s="50" t="s">
        <v>72</v>
      </c>
      <c r="J295" s="51">
        <v>8440</v>
      </c>
      <c r="K295" s="50" t="s">
        <v>515</v>
      </c>
      <c r="L295" s="50" t="s">
        <v>78</v>
      </c>
      <c r="M295" s="52" t="str">
        <f>VLOOKUP(D295,CATEGORIE!$A:$B,2,0)</f>
        <v>RD</v>
      </c>
    </row>
    <row r="296" spans="1:13" ht="15" customHeight="1" x14ac:dyDescent="0.25">
      <c r="A296" s="49">
        <v>45317</v>
      </c>
      <c r="B296" s="50" t="s">
        <v>6</v>
      </c>
      <c r="C296" s="50" t="s">
        <v>186</v>
      </c>
      <c r="D296" s="50" t="s">
        <v>15</v>
      </c>
      <c r="E296" s="50" t="s">
        <v>8</v>
      </c>
      <c r="F296" s="50" t="s">
        <v>71</v>
      </c>
      <c r="G296" s="50" t="s">
        <v>71</v>
      </c>
      <c r="H296" s="50" t="s">
        <v>169</v>
      </c>
      <c r="I296" s="50" t="s">
        <v>72</v>
      </c>
      <c r="J296" s="51">
        <v>5020</v>
      </c>
      <c r="K296" s="50" t="s">
        <v>516</v>
      </c>
      <c r="L296" s="50" t="s">
        <v>20</v>
      </c>
      <c r="M296" s="52" t="str">
        <f>VLOOKUP(D296,CATEGORIE!$A:$B,2,0)</f>
        <v>RD</v>
      </c>
    </row>
    <row r="297" spans="1:13" ht="15" customHeight="1" x14ac:dyDescent="0.25">
      <c r="A297" s="49">
        <v>45317</v>
      </c>
      <c r="B297" s="50" t="s">
        <v>6</v>
      </c>
      <c r="C297" s="50" t="s">
        <v>186</v>
      </c>
      <c r="D297" s="50" t="s">
        <v>27</v>
      </c>
      <c r="E297" s="50" t="s">
        <v>81</v>
      </c>
      <c r="F297" s="50" t="s">
        <v>82</v>
      </c>
      <c r="G297" s="50" t="s">
        <v>82</v>
      </c>
      <c r="H297" s="50" t="s">
        <v>175</v>
      </c>
      <c r="I297" s="50" t="s">
        <v>72</v>
      </c>
      <c r="J297" s="51">
        <v>7500</v>
      </c>
      <c r="K297" s="50" t="s">
        <v>517</v>
      </c>
      <c r="L297" s="50" t="s">
        <v>78</v>
      </c>
      <c r="M297" s="52" t="str">
        <f>VLOOKUP(D297,CATEGORIE!$A:$B,2,0)</f>
        <v>RD</v>
      </c>
    </row>
    <row r="298" spans="1:13" ht="15" customHeight="1" x14ac:dyDescent="0.25">
      <c r="A298" s="49">
        <v>45317</v>
      </c>
      <c r="B298" s="50" t="s">
        <v>6</v>
      </c>
      <c r="C298" s="50" t="s">
        <v>186</v>
      </c>
      <c r="D298" s="50" t="s">
        <v>26</v>
      </c>
      <c r="E298" s="50" t="s">
        <v>79</v>
      </c>
      <c r="F298" s="50" t="s">
        <v>83</v>
      </c>
      <c r="G298" s="50" t="s">
        <v>80</v>
      </c>
      <c r="H298" s="50" t="s">
        <v>174</v>
      </c>
      <c r="I298" s="50" t="s">
        <v>72</v>
      </c>
      <c r="J298" s="51">
        <v>13540</v>
      </c>
      <c r="K298" s="50" t="s">
        <v>518</v>
      </c>
      <c r="L298" s="50" t="s">
        <v>78</v>
      </c>
      <c r="M298" s="52" t="str">
        <f>VLOOKUP(D298,CATEGORIE!$A:$B,2,0)</f>
        <v>RD</v>
      </c>
    </row>
    <row r="299" spans="1:13" ht="15" customHeight="1" x14ac:dyDescent="0.25">
      <c r="A299" s="49">
        <v>45317</v>
      </c>
      <c r="B299" s="50" t="s">
        <v>6</v>
      </c>
      <c r="C299" s="50" t="s">
        <v>186</v>
      </c>
      <c r="D299" s="50" t="s">
        <v>26</v>
      </c>
      <c r="E299" s="50" t="s">
        <v>79</v>
      </c>
      <c r="F299" s="50" t="s">
        <v>80</v>
      </c>
      <c r="G299" s="50" t="s">
        <v>80</v>
      </c>
      <c r="H299" s="50" t="s">
        <v>174</v>
      </c>
      <c r="I299" s="50" t="s">
        <v>72</v>
      </c>
      <c r="J299" s="51">
        <v>9660</v>
      </c>
      <c r="K299" s="50" t="s">
        <v>519</v>
      </c>
      <c r="L299" s="50" t="s">
        <v>78</v>
      </c>
      <c r="M299" s="52" t="str">
        <f>VLOOKUP(D299,CATEGORIE!$A:$B,2,0)</f>
        <v>RD</v>
      </c>
    </row>
    <row r="300" spans="1:13" ht="15" customHeight="1" x14ac:dyDescent="0.25">
      <c r="A300" s="49">
        <v>45317</v>
      </c>
      <c r="B300" s="50" t="s">
        <v>6</v>
      </c>
      <c r="C300" s="50" t="s">
        <v>6</v>
      </c>
      <c r="D300" s="50" t="s">
        <v>16</v>
      </c>
      <c r="E300" s="50" t="s">
        <v>185</v>
      </c>
      <c r="F300" s="50" t="s">
        <v>9</v>
      </c>
      <c r="G300" s="50" t="s">
        <v>71</v>
      </c>
      <c r="H300" s="50" t="s">
        <v>166</v>
      </c>
      <c r="I300" s="50" t="s">
        <v>72</v>
      </c>
      <c r="J300" s="51">
        <v>3520</v>
      </c>
      <c r="K300" s="50" t="s">
        <v>520</v>
      </c>
      <c r="L300" s="50" t="s">
        <v>20</v>
      </c>
      <c r="M300" s="52" t="str">
        <f>VLOOKUP(D300,CATEGORIE!$A:$B,2,0)</f>
        <v>RD</v>
      </c>
    </row>
    <row r="301" spans="1:13" ht="15" customHeight="1" x14ac:dyDescent="0.25">
      <c r="A301" s="49">
        <v>45317</v>
      </c>
      <c r="B301" s="50" t="s">
        <v>6</v>
      </c>
      <c r="C301" s="50" t="s">
        <v>6</v>
      </c>
      <c r="D301" s="50" t="s">
        <v>25</v>
      </c>
      <c r="E301" s="50" t="s">
        <v>197</v>
      </c>
      <c r="F301" s="50" t="s">
        <v>71</v>
      </c>
      <c r="G301" s="50" t="s">
        <v>220</v>
      </c>
      <c r="H301" s="50" t="s">
        <v>168</v>
      </c>
      <c r="I301" s="50" t="s">
        <v>72</v>
      </c>
      <c r="J301" s="51">
        <v>2080</v>
      </c>
      <c r="K301" s="50" t="s">
        <v>521</v>
      </c>
      <c r="L301" s="50" t="s">
        <v>78</v>
      </c>
      <c r="M301" s="52" t="str">
        <f>VLOOKUP(D301,CATEGORIE!$A:$B,2,0)</f>
        <v>RD</v>
      </c>
    </row>
    <row r="302" spans="1:13" ht="15" customHeight="1" x14ac:dyDescent="0.25">
      <c r="A302" s="49">
        <v>45317</v>
      </c>
      <c r="B302" s="50" t="s">
        <v>6</v>
      </c>
      <c r="C302" s="50" t="s">
        <v>6</v>
      </c>
      <c r="D302" s="50" t="s">
        <v>12</v>
      </c>
      <c r="E302" s="50" t="s">
        <v>73</v>
      </c>
      <c r="F302" s="50" t="s">
        <v>71</v>
      </c>
      <c r="G302" s="50" t="s">
        <v>74</v>
      </c>
      <c r="H302" s="50" t="s">
        <v>167</v>
      </c>
      <c r="I302" s="50" t="s">
        <v>72</v>
      </c>
      <c r="J302" s="51">
        <v>6210</v>
      </c>
      <c r="K302" s="50" t="s">
        <v>522</v>
      </c>
      <c r="L302" s="50" t="s">
        <v>20</v>
      </c>
      <c r="M302" s="52" t="str">
        <f>VLOOKUP(D302,CATEGORIE!$A:$B,2,0)</f>
        <v>RD</v>
      </c>
    </row>
    <row r="303" spans="1:13" ht="15" customHeight="1" x14ac:dyDescent="0.25">
      <c r="A303" s="49">
        <v>45317</v>
      </c>
      <c r="B303" s="50" t="s">
        <v>6</v>
      </c>
      <c r="C303" s="50" t="s">
        <v>6</v>
      </c>
      <c r="D303" s="50" t="s">
        <v>24</v>
      </c>
      <c r="E303" s="50" t="s">
        <v>187</v>
      </c>
      <c r="F303" s="50" t="s">
        <v>9</v>
      </c>
      <c r="G303" s="50" t="s">
        <v>220</v>
      </c>
      <c r="H303" s="50" t="s">
        <v>168</v>
      </c>
      <c r="I303" s="50" t="s">
        <v>72</v>
      </c>
      <c r="J303" s="51">
        <v>7460</v>
      </c>
      <c r="K303" s="50" t="s">
        <v>523</v>
      </c>
      <c r="L303" s="50" t="s">
        <v>20</v>
      </c>
      <c r="M303" s="52" t="str">
        <f>VLOOKUP(D303,CATEGORIE!$A:$B,2,0)</f>
        <v>RD</v>
      </c>
    </row>
    <row r="304" spans="1:13" ht="15" customHeight="1" x14ac:dyDescent="0.25">
      <c r="A304" s="49">
        <v>45317</v>
      </c>
      <c r="B304" s="50" t="s">
        <v>6</v>
      </c>
      <c r="C304" s="50" t="s">
        <v>6</v>
      </c>
      <c r="D304" s="50" t="s">
        <v>10</v>
      </c>
      <c r="E304" s="50" t="s">
        <v>176</v>
      </c>
      <c r="F304" s="50" t="s">
        <v>71</v>
      </c>
      <c r="G304" s="50" t="s">
        <v>220</v>
      </c>
      <c r="H304" s="50" t="s">
        <v>168</v>
      </c>
      <c r="I304" s="50" t="s">
        <v>72</v>
      </c>
      <c r="J304" s="51">
        <v>3200</v>
      </c>
      <c r="K304" s="50" t="s">
        <v>524</v>
      </c>
      <c r="L304" s="50" t="s">
        <v>20</v>
      </c>
      <c r="M304" s="52" t="str">
        <f>VLOOKUP(D304,CATEGORIE!$A:$B,2,0)</f>
        <v>RD</v>
      </c>
    </row>
    <row r="305" spans="1:13" ht="15" customHeight="1" x14ac:dyDescent="0.25">
      <c r="A305" s="49">
        <v>45317</v>
      </c>
      <c r="B305" s="50" t="s">
        <v>6</v>
      </c>
      <c r="C305" s="50" t="s">
        <v>6</v>
      </c>
      <c r="D305" s="50" t="s">
        <v>10</v>
      </c>
      <c r="E305" s="50" t="s">
        <v>176</v>
      </c>
      <c r="F305" s="50" t="s">
        <v>71</v>
      </c>
      <c r="G305" s="50" t="s">
        <v>220</v>
      </c>
      <c r="H305" s="50" t="s">
        <v>168</v>
      </c>
      <c r="I305" s="50" t="s">
        <v>72</v>
      </c>
      <c r="J305" s="51">
        <v>7020</v>
      </c>
      <c r="K305" s="50" t="s">
        <v>525</v>
      </c>
      <c r="L305" s="50" t="s">
        <v>20</v>
      </c>
      <c r="M305" s="52" t="str">
        <f>VLOOKUP(D305,CATEGORIE!$A:$B,2,0)</f>
        <v>RD</v>
      </c>
    </row>
    <row r="306" spans="1:13" ht="15" customHeight="1" x14ac:dyDescent="0.25">
      <c r="A306" s="49">
        <v>45318</v>
      </c>
      <c r="B306" s="50" t="s">
        <v>6</v>
      </c>
      <c r="C306" s="50" t="s">
        <v>6</v>
      </c>
      <c r="D306" s="50" t="s">
        <v>13</v>
      </c>
      <c r="E306" s="50" t="s">
        <v>171</v>
      </c>
      <c r="F306" s="50" t="s">
        <v>9</v>
      </c>
      <c r="G306" s="50" t="s">
        <v>76</v>
      </c>
      <c r="H306" s="50" t="s">
        <v>172</v>
      </c>
      <c r="I306" s="50" t="s">
        <v>77</v>
      </c>
      <c r="J306" s="51">
        <v>5140</v>
      </c>
      <c r="K306" s="50" t="s">
        <v>526</v>
      </c>
      <c r="L306" s="50" t="s">
        <v>20</v>
      </c>
      <c r="M306" s="52" t="str">
        <f>VLOOKUP(D306,CATEGORIE!$A:$B,2,0)</f>
        <v>INDIFFERENZIATO</v>
      </c>
    </row>
    <row r="307" spans="1:13" ht="15" customHeight="1" x14ac:dyDescent="0.25">
      <c r="A307" s="49">
        <v>45318</v>
      </c>
      <c r="B307" s="50" t="s">
        <v>6</v>
      </c>
      <c r="C307" s="50" t="s">
        <v>6</v>
      </c>
      <c r="D307" s="50" t="s">
        <v>13</v>
      </c>
      <c r="E307" s="50" t="s">
        <v>171</v>
      </c>
      <c r="F307" s="50" t="s">
        <v>9</v>
      </c>
      <c r="G307" s="50" t="s">
        <v>76</v>
      </c>
      <c r="H307" s="50" t="s">
        <v>172</v>
      </c>
      <c r="I307" s="50" t="s">
        <v>77</v>
      </c>
      <c r="J307" s="51">
        <v>120</v>
      </c>
      <c r="K307" s="50" t="s">
        <v>527</v>
      </c>
      <c r="L307" s="50" t="s">
        <v>20</v>
      </c>
      <c r="M307" s="52" t="str">
        <f>VLOOKUP(D307,CATEGORIE!$A:$B,2,0)</f>
        <v>INDIFFERENZIATO</v>
      </c>
    </row>
    <row r="308" spans="1:13" ht="15" customHeight="1" x14ac:dyDescent="0.25">
      <c r="A308" s="49">
        <v>45318</v>
      </c>
      <c r="B308" s="50" t="s">
        <v>6</v>
      </c>
      <c r="C308" s="50" t="s">
        <v>6</v>
      </c>
      <c r="D308" s="50" t="s">
        <v>15</v>
      </c>
      <c r="E308" s="50" t="s">
        <v>8</v>
      </c>
      <c r="F308" s="50" t="s">
        <v>9</v>
      </c>
      <c r="G308" s="50" t="s">
        <v>71</v>
      </c>
      <c r="H308" s="50" t="s">
        <v>216</v>
      </c>
      <c r="I308" s="50" t="s">
        <v>72</v>
      </c>
      <c r="J308" s="51">
        <v>12130</v>
      </c>
      <c r="K308" s="50" t="s">
        <v>528</v>
      </c>
      <c r="L308" s="50" t="s">
        <v>20</v>
      </c>
      <c r="M308" s="52" t="str">
        <f>VLOOKUP(D308,CATEGORIE!$A:$B,2,0)</f>
        <v>RD</v>
      </c>
    </row>
    <row r="309" spans="1:13" ht="15" customHeight="1" x14ac:dyDescent="0.25">
      <c r="A309" s="49">
        <v>45318</v>
      </c>
      <c r="B309" s="50" t="s">
        <v>6</v>
      </c>
      <c r="C309" s="50" t="s">
        <v>6</v>
      </c>
      <c r="D309" s="50" t="s">
        <v>14</v>
      </c>
      <c r="E309" s="50" t="s">
        <v>170</v>
      </c>
      <c r="F309" s="50" t="s">
        <v>71</v>
      </c>
      <c r="G309" s="50" t="s">
        <v>472</v>
      </c>
      <c r="H309" s="50" t="s">
        <v>473</v>
      </c>
      <c r="I309" s="50" t="s">
        <v>72</v>
      </c>
      <c r="J309" s="51">
        <v>4460</v>
      </c>
      <c r="K309" s="50" t="s">
        <v>529</v>
      </c>
      <c r="L309" s="50" t="s">
        <v>20</v>
      </c>
      <c r="M309" s="52" t="str">
        <f>VLOOKUP(D309,CATEGORIE!$A:$B,2,0)</f>
        <v>RD</v>
      </c>
    </row>
    <row r="310" spans="1:13" ht="15" customHeight="1" x14ac:dyDescent="0.25">
      <c r="A310" s="49">
        <v>45318</v>
      </c>
      <c r="B310" s="50" t="s">
        <v>6</v>
      </c>
      <c r="C310" s="50" t="s">
        <v>186</v>
      </c>
      <c r="D310" s="50" t="s">
        <v>14</v>
      </c>
      <c r="E310" s="50" t="s">
        <v>170</v>
      </c>
      <c r="F310" s="50" t="s">
        <v>71</v>
      </c>
      <c r="G310" s="50" t="s">
        <v>472</v>
      </c>
      <c r="H310" s="50" t="s">
        <v>473</v>
      </c>
      <c r="I310" s="50" t="s">
        <v>72</v>
      </c>
      <c r="J310" s="51">
        <v>5280</v>
      </c>
      <c r="K310" s="50" t="s">
        <v>530</v>
      </c>
      <c r="L310" s="50" t="s">
        <v>20</v>
      </c>
      <c r="M310" s="52" t="str">
        <f>VLOOKUP(D310,CATEGORIE!$A:$B,2,0)</f>
        <v>RD</v>
      </c>
    </row>
    <row r="311" spans="1:13" ht="15" customHeight="1" x14ac:dyDescent="0.25">
      <c r="A311" s="49">
        <v>45318</v>
      </c>
      <c r="B311" s="50" t="s">
        <v>6</v>
      </c>
      <c r="C311" s="50" t="s">
        <v>186</v>
      </c>
      <c r="D311" s="50" t="s">
        <v>24</v>
      </c>
      <c r="E311" s="50" t="s">
        <v>187</v>
      </c>
      <c r="F311" s="50" t="s">
        <v>71</v>
      </c>
      <c r="G311" s="50" t="s">
        <v>220</v>
      </c>
      <c r="H311" s="50" t="s">
        <v>168</v>
      </c>
      <c r="I311" s="50" t="s">
        <v>72</v>
      </c>
      <c r="J311" s="51">
        <v>2620</v>
      </c>
      <c r="K311" s="50" t="s">
        <v>531</v>
      </c>
      <c r="L311" s="50" t="s">
        <v>78</v>
      </c>
      <c r="M311" s="52" t="str">
        <f>VLOOKUP(D311,CATEGORIE!$A:$B,2,0)</f>
        <v>RD</v>
      </c>
    </row>
    <row r="312" spans="1:13" ht="15" customHeight="1" x14ac:dyDescent="0.25">
      <c r="A312" s="49">
        <v>45318</v>
      </c>
      <c r="B312" s="50" t="s">
        <v>6</v>
      </c>
      <c r="C312" s="50" t="s">
        <v>186</v>
      </c>
      <c r="D312" s="50" t="s">
        <v>10</v>
      </c>
      <c r="E312" s="50" t="s">
        <v>176</v>
      </c>
      <c r="F312" s="50" t="s">
        <v>71</v>
      </c>
      <c r="G312" s="50" t="s">
        <v>220</v>
      </c>
      <c r="H312" s="50" t="s">
        <v>168</v>
      </c>
      <c r="I312" s="50" t="s">
        <v>72</v>
      </c>
      <c r="J312" s="51">
        <v>3280</v>
      </c>
      <c r="K312" s="50" t="s">
        <v>532</v>
      </c>
      <c r="L312" s="50" t="s">
        <v>20</v>
      </c>
      <c r="M312" s="52" t="str">
        <f>VLOOKUP(D312,CATEGORIE!$A:$B,2,0)</f>
        <v>RD</v>
      </c>
    </row>
    <row r="313" spans="1:13" ht="15" customHeight="1" x14ac:dyDescent="0.25">
      <c r="A313" s="49">
        <v>45318</v>
      </c>
      <c r="B313" s="50" t="s">
        <v>6</v>
      </c>
      <c r="C313" s="50" t="s">
        <v>186</v>
      </c>
      <c r="D313" s="50" t="s">
        <v>10</v>
      </c>
      <c r="E313" s="50" t="s">
        <v>176</v>
      </c>
      <c r="F313" s="50" t="s">
        <v>71</v>
      </c>
      <c r="G313" s="50" t="s">
        <v>220</v>
      </c>
      <c r="H313" s="50" t="s">
        <v>168</v>
      </c>
      <c r="I313" s="50" t="s">
        <v>72</v>
      </c>
      <c r="J313" s="51">
        <v>3220</v>
      </c>
      <c r="K313" s="50" t="s">
        <v>533</v>
      </c>
      <c r="L313" s="50" t="s">
        <v>20</v>
      </c>
      <c r="M313" s="52" t="str">
        <f>VLOOKUP(D313,CATEGORIE!$A:$B,2,0)</f>
        <v>RD</v>
      </c>
    </row>
    <row r="314" spans="1:13" ht="15" customHeight="1" x14ac:dyDescent="0.25">
      <c r="A314" s="49">
        <v>45318</v>
      </c>
      <c r="B314" s="50" t="s">
        <v>6</v>
      </c>
      <c r="C314" s="50" t="s">
        <v>6</v>
      </c>
      <c r="D314" s="50" t="s">
        <v>10</v>
      </c>
      <c r="E314" s="50" t="s">
        <v>176</v>
      </c>
      <c r="F314" s="50" t="s">
        <v>71</v>
      </c>
      <c r="G314" s="50" t="s">
        <v>220</v>
      </c>
      <c r="H314" s="50" t="s">
        <v>168</v>
      </c>
      <c r="I314" s="50" t="s">
        <v>72</v>
      </c>
      <c r="J314" s="51">
        <v>5700</v>
      </c>
      <c r="K314" s="50" t="s">
        <v>534</v>
      </c>
      <c r="L314" s="50" t="s">
        <v>20</v>
      </c>
      <c r="M314" s="52" t="str">
        <f>VLOOKUP(D314,CATEGORIE!$A:$B,2,0)</f>
        <v>RD</v>
      </c>
    </row>
    <row r="315" spans="1:13" ht="15" customHeight="1" x14ac:dyDescent="0.25">
      <c r="A315" s="49">
        <v>45320</v>
      </c>
      <c r="B315" s="50" t="s">
        <v>6</v>
      </c>
      <c r="C315" s="50" t="s">
        <v>6</v>
      </c>
      <c r="D315" s="50" t="s">
        <v>13</v>
      </c>
      <c r="E315" s="50" t="s">
        <v>171</v>
      </c>
      <c r="F315" s="50" t="s">
        <v>9</v>
      </c>
      <c r="G315" s="50" t="s">
        <v>76</v>
      </c>
      <c r="H315" s="50" t="s">
        <v>172</v>
      </c>
      <c r="I315" s="50" t="s">
        <v>77</v>
      </c>
      <c r="J315" s="51">
        <v>8500</v>
      </c>
      <c r="K315" s="50" t="s">
        <v>535</v>
      </c>
      <c r="L315" s="50" t="s">
        <v>20</v>
      </c>
      <c r="M315" s="52" t="str">
        <f>VLOOKUP(D315,CATEGORIE!$A:$B,2,0)</f>
        <v>INDIFFERENZIATO</v>
      </c>
    </row>
    <row r="316" spans="1:13" ht="15" customHeight="1" x14ac:dyDescent="0.25">
      <c r="A316" s="49">
        <v>45320</v>
      </c>
      <c r="B316" s="50" t="s">
        <v>6</v>
      </c>
      <c r="C316" s="50" t="s">
        <v>6</v>
      </c>
      <c r="D316" s="50" t="s">
        <v>13</v>
      </c>
      <c r="E316" s="50" t="s">
        <v>171</v>
      </c>
      <c r="F316" s="50" t="s">
        <v>9</v>
      </c>
      <c r="G316" s="50" t="s">
        <v>76</v>
      </c>
      <c r="H316" s="50" t="s">
        <v>172</v>
      </c>
      <c r="I316" s="50" t="s">
        <v>77</v>
      </c>
      <c r="J316" s="51">
        <v>11140</v>
      </c>
      <c r="K316" s="50" t="s">
        <v>536</v>
      </c>
      <c r="L316" s="50" t="s">
        <v>20</v>
      </c>
      <c r="M316" s="52" t="str">
        <f>VLOOKUP(D316,CATEGORIE!$A:$B,2,0)</f>
        <v>INDIFFERENZIATO</v>
      </c>
    </row>
    <row r="317" spans="1:13" ht="15" customHeight="1" x14ac:dyDescent="0.25">
      <c r="A317" s="49">
        <v>45320</v>
      </c>
      <c r="B317" s="50" t="s">
        <v>6</v>
      </c>
      <c r="C317" s="50" t="s">
        <v>6</v>
      </c>
      <c r="D317" s="50" t="s">
        <v>13</v>
      </c>
      <c r="E317" s="50" t="s">
        <v>171</v>
      </c>
      <c r="F317" s="50" t="s">
        <v>9</v>
      </c>
      <c r="G317" s="50" t="s">
        <v>76</v>
      </c>
      <c r="H317" s="50" t="s">
        <v>172</v>
      </c>
      <c r="I317" s="50" t="s">
        <v>77</v>
      </c>
      <c r="J317" s="51">
        <v>4740</v>
      </c>
      <c r="K317" s="50" t="s">
        <v>537</v>
      </c>
      <c r="L317" s="50" t="s">
        <v>20</v>
      </c>
      <c r="M317" s="52" t="str">
        <f>VLOOKUP(D317,CATEGORIE!$A:$B,2,0)</f>
        <v>INDIFFERENZIATO</v>
      </c>
    </row>
    <row r="318" spans="1:13" ht="15" customHeight="1" x14ac:dyDescent="0.25">
      <c r="A318" s="49">
        <v>45320</v>
      </c>
      <c r="B318" s="50" t="s">
        <v>6</v>
      </c>
      <c r="C318" s="50" t="s">
        <v>186</v>
      </c>
      <c r="D318" s="50" t="s">
        <v>15</v>
      </c>
      <c r="E318" s="50" t="s">
        <v>8</v>
      </c>
      <c r="F318" s="50" t="s">
        <v>71</v>
      </c>
      <c r="G318" s="50" t="s">
        <v>71</v>
      </c>
      <c r="H318" s="50" t="s">
        <v>169</v>
      </c>
      <c r="I318" s="50" t="s">
        <v>72</v>
      </c>
      <c r="J318" s="51">
        <v>6640</v>
      </c>
      <c r="K318" s="50" t="s">
        <v>538</v>
      </c>
      <c r="L318" s="50" t="s">
        <v>20</v>
      </c>
      <c r="M318" s="52" t="str">
        <f>VLOOKUP(D318,CATEGORIE!$A:$B,2,0)</f>
        <v>RD</v>
      </c>
    </row>
    <row r="319" spans="1:13" ht="15" customHeight="1" x14ac:dyDescent="0.25">
      <c r="A319" s="49">
        <v>45320</v>
      </c>
      <c r="B319" s="50" t="s">
        <v>6</v>
      </c>
      <c r="C319" s="50" t="s">
        <v>6</v>
      </c>
      <c r="D319" s="50" t="s">
        <v>15</v>
      </c>
      <c r="E319" s="50" t="s">
        <v>8</v>
      </c>
      <c r="F319" s="50" t="s">
        <v>9</v>
      </c>
      <c r="G319" s="50" t="s">
        <v>71</v>
      </c>
      <c r="H319" s="50" t="s">
        <v>216</v>
      </c>
      <c r="I319" s="50" t="s">
        <v>72</v>
      </c>
      <c r="J319" s="51">
        <v>9980</v>
      </c>
      <c r="K319" s="50" t="s">
        <v>539</v>
      </c>
      <c r="L319" s="50" t="s">
        <v>20</v>
      </c>
      <c r="M319" s="52" t="str">
        <f>VLOOKUP(D319,CATEGORIE!$A:$B,2,0)</f>
        <v>RD</v>
      </c>
    </row>
    <row r="320" spans="1:13" ht="15" customHeight="1" x14ac:dyDescent="0.25">
      <c r="A320" s="49">
        <v>45320</v>
      </c>
      <c r="B320" s="50" t="s">
        <v>6</v>
      </c>
      <c r="C320" s="50" t="s">
        <v>186</v>
      </c>
      <c r="D320" s="50" t="s">
        <v>14</v>
      </c>
      <c r="E320" s="50" t="s">
        <v>170</v>
      </c>
      <c r="F320" s="50" t="s">
        <v>71</v>
      </c>
      <c r="G320" s="50" t="s">
        <v>472</v>
      </c>
      <c r="H320" s="50" t="s">
        <v>473</v>
      </c>
      <c r="I320" s="50" t="s">
        <v>72</v>
      </c>
      <c r="J320" s="51">
        <v>4900</v>
      </c>
      <c r="K320" s="50" t="s">
        <v>540</v>
      </c>
      <c r="L320" s="50" t="s">
        <v>20</v>
      </c>
      <c r="M320" s="52" t="str">
        <f>VLOOKUP(D320,CATEGORIE!$A:$B,2,0)</f>
        <v>RD</v>
      </c>
    </row>
    <row r="321" spans="1:13" ht="15" customHeight="1" x14ac:dyDescent="0.25">
      <c r="A321" s="49">
        <v>45320</v>
      </c>
      <c r="B321" s="50" t="s">
        <v>6</v>
      </c>
      <c r="C321" s="50" t="s">
        <v>186</v>
      </c>
      <c r="D321" s="50" t="s">
        <v>64</v>
      </c>
      <c r="E321" s="50" t="s">
        <v>65</v>
      </c>
      <c r="F321" s="50" t="s">
        <v>71</v>
      </c>
      <c r="G321" s="50" t="s">
        <v>267</v>
      </c>
      <c r="H321" s="50" t="s">
        <v>208</v>
      </c>
      <c r="I321" s="50" t="s">
        <v>72</v>
      </c>
      <c r="J321" s="51">
        <v>3100</v>
      </c>
      <c r="K321" s="50" t="s">
        <v>541</v>
      </c>
      <c r="L321" s="50" t="s">
        <v>20</v>
      </c>
      <c r="M321" s="52" t="str">
        <f>VLOOKUP(D321,CATEGORIE!$A:$B,2,0)</f>
        <v>RD</v>
      </c>
    </row>
    <row r="322" spans="1:13" ht="15" customHeight="1" x14ac:dyDescent="0.25">
      <c r="A322" s="49">
        <v>45320</v>
      </c>
      <c r="B322" s="50" t="s">
        <v>6</v>
      </c>
      <c r="C322" s="50" t="s">
        <v>186</v>
      </c>
      <c r="D322" s="50" t="s">
        <v>26</v>
      </c>
      <c r="E322" s="50" t="s">
        <v>79</v>
      </c>
      <c r="F322" s="50" t="s">
        <v>80</v>
      </c>
      <c r="G322" s="50" t="s">
        <v>80</v>
      </c>
      <c r="H322" s="50" t="s">
        <v>174</v>
      </c>
      <c r="I322" s="50" t="s">
        <v>72</v>
      </c>
      <c r="J322" s="51">
        <v>9120</v>
      </c>
      <c r="K322" s="50" t="s">
        <v>542</v>
      </c>
      <c r="L322" s="50" t="s">
        <v>78</v>
      </c>
      <c r="M322" s="52" t="str">
        <f>VLOOKUP(D322,CATEGORIE!$A:$B,2,0)</f>
        <v>RD</v>
      </c>
    </row>
    <row r="323" spans="1:13" ht="15" customHeight="1" x14ac:dyDescent="0.25">
      <c r="A323" s="49">
        <v>45320</v>
      </c>
      <c r="B323" s="50" t="s">
        <v>6</v>
      </c>
      <c r="C323" s="50" t="s">
        <v>6</v>
      </c>
      <c r="D323" s="50" t="s">
        <v>16</v>
      </c>
      <c r="E323" s="50" t="s">
        <v>185</v>
      </c>
      <c r="F323" s="50" t="s">
        <v>9</v>
      </c>
      <c r="G323" s="50" t="s">
        <v>71</v>
      </c>
      <c r="H323" s="50" t="s">
        <v>166</v>
      </c>
      <c r="I323" s="50" t="s">
        <v>72</v>
      </c>
      <c r="J323" s="51">
        <v>4660</v>
      </c>
      <c r="K323" s="50" t="s">
        <v>543</v>
      </c>
      <c r="L323" s="50" t="s">
        <v>20</v>
      </c>
      <c r="M323" s="52" t="str">
        <f>VLOOKUP(D323,CATEGORIE!$A:$B,2,0)</f>
        <v>RD</v>
      </c>
    </row>
    <row r="324" spans="1:13" ht="15" customHeight="1" x14ac:dyDescent="0.25">
      <c r="A324" s="49">
        <v>45320</v>
      </c>
      <c r="B324" s="50" t="s">
        <v>6</v>
      </c>
      <c r="C324" s="50" t="s">
        <v>6</v>
      </c>
      <c r="D324" s="50" t="s">
        <v>25</v>
      </c>
      <c r="E324" s="50" t="s">
        <v>197</v>
      </c>
      <c r="F324" s="50" t="s">
        <v>71</v>
      </c>
      <c r="G324" s="50" t="s">
        <v>220</v>
      </c>
      <c r="H324" s="50" t="s">
        <v>168</v>
      </c>
      <c r="I324" s="50" t="s">
        <v>72</v>
      </c>
      <c r="J324" s="51">
        <v>3880</v>
      </c>
      <c r="K324" s="50" t="s">
        <v>544</v>
      </c>
      <c r="L324" s="50" t="s">
        <v>78</v>
      </c>
      <c r="M324" s="52" t="str">
        <f>VLOOKUP(D324,CATEGORIE!$A:$B,2,0)</f>
        <v>RD</v>
      </c>
    </row>
    <row r="325" spans="1:13" ht="15" customHeight="1" x14ac:dyDescent="0.25">
      <c r="A325" s="49">
        <v>45320</v>
      </c>
      <c r="B325" s="50" t="s">
        <v>6</v>
      </c>
      <c r="C325" s="50" t="s">
        <v>6</v>
      </c>
      <c r="D325" s="50" t="s">
        <v>12</v>
      </c>
      <c r="E325" s="50" t="s">
        <v>73</v>
      </c>
      <c r="F325" s="50" t="s">
        <v>71</v>
      </c>
      <c r="G325" s="50" t="s">
        <v>74</v>
      </c>
      <c r="H325" s="50" t="s">
        <v>167</v>
      </c>
      <c r="I325" s="50" t="s">
        <v>72</v>
      </c>
      <c r="J325" s="51">
        <v>6540</v>
      </c>
      <c r="K325" s="50" t="s">
        <v>545</v>
      </c>
      <c r="L325" s="50" t="s">
        <v>20</v>
      </c>
      <c r="M325" s="52" t="str">
        <f>VLOOKUP(D325,CATEGORIE!$A:$B,2,0)</f>
        <v>RD</v>
      </c>
    </row>
    <row r="326" spans="1:13" ht="15" customHeight="1" x14ac:dyDescent="0.25">
      <c r="A326" s="49">
        <v>45320</v>
      </c>
      <c r="B326" s="50" t="s">
        <v>6</v>
      </c>
      <c r="C326" s="50" t="s">
        <v>6</v>
      </c>
      <c r="D326" s="50" t="s">
        <v>12</v>
      </c>
      <c r="E326" s="50" t="s">
        <v>73</v>
      </c>
      <c r="F326" s="50" t="s">
        <v>71</v>
      </c>
      <c r="G326" s="50" t="s">
        <v>74</v>
      </c>
      <c r="H326" s="50" t="s">
        <v>167</v>
      </c>
      <c r="I326" s="50" t="s">
        <v>72</v>
      </c>
      <c r="J326" s="51">
        <v>5420</v>
      </c>
      <c r="K326" s="50" t="s">
        <v>546</v>
      </c>
      <c r="L326" s="50" t="s">
        <v>20</v>
      </c>
      <c r="M326" s="52" t="str">
        <f>VLOOKUP(D326,CATEGORIE!$A:$B,2,0)</f>
        <v>RD</v>
      </c>
    </row>
    <row r="327" spans="1:13" ht="15" customHeight="1" x14ac:dyDescent="0.25">
      <c r="A327" s="49">
        <v>45320</v>
      </c>
      <c r="B327" s="50" t="s">
        <v>6</v>
      </c>
      <c r="C327" s="50" t="s">
        <v>6</v>
      </c>
      <c r="D327" s="50" t="s">
        <v>24</v>
      </c>
      <c r="E327" s="50" t="s">
        <v>187</v>
      </c>
      <c r="F327" s="50" t="s">
        <v>9</v>
      </c>
      <c r="G327" s="50" t="s">
        <v>220</v>
      </c>
      <c r="H327" s="50" t="s">
        <v>168</v>
      </c>
      <c r="I327" s="50" t="s">
        <v>72</v>
      </c>
      <c r="J327" s="51">
        <v>7300</v>
      </c>
      <c r="K327" s="50" t="s">
        <v>547</v>
      </c>
      <c r="L327" s="50" t="s">
        <v>20</v>
      </c>
      <c r="M327" s="52" t="str">
        <f>VLOOKUP(D327,CATEGORIE!$A:$B,2,0)</f>
        <v>RD</v>
      </c>
    </row>
    <row r="328" spans="1:13" ht="15" customHeight="1" x14ac:dyDescent="0.25">
      <c r="A328" s="49">
        <v>45320</v>
      </c>
      <c r="B328" s="50" t="s">
        <v>6</v>
      </c>
      <c r="C328" s="50" t="s">
        <v>186</v>
      </c>
      <c r="D328" s="50" t="s">
        <v>10</v>
      </c>
      <c r="E328" s="50" t="s">
        <v>176</v>
      </c>
      <c r="F328" s="50" t="s">
        <v>71</v>
      </c>
      <c r="G328" s="50" t="s">
        <v>220</v>
      </c>
      <c r="H328" s="50" t="s">
        <v>168</v>
      </c>
      <c r="I328" s="50" t="s">
        <v>72</v>
      </c>
      <c r="J328" s="51">
        <v>5120</v>
      </c>
      <c r="K328" s="50" t="s">
        <v>548</v>
      </c>
      <c r="L328" s="50" t="s">
        <v>20</v>
      </c>
      <c r="M328" s="52" t="str">
        <f>VLOOKUP(D328,CATEGORIE!$A:$B,2,0)</f>
        <v>RD</v>
      </c>
    </row>
    <row r="329" spans="1:13" ht="15" customHeight="1" x14ac:dyDescent="0.25">
      <c r="A329" s="49">
        <v>45321</v>
      </c>
      <c r="B329" s="50" t="s">
        <v>6</v>
      </c>
      <c r="C329" s="50" t="s">
        <v>6</v>
      </c>
      <c r="D329" s="50" t="s">
        <v>13</v>
      </c>
      <c r="E329" s="50" t="s">
        <v>171</v>
      </c>
      <c r="F329" s="50" t="s">
        <v>71</v>
      </c>
      <c r="G329" s="50" t="s">
        <v>76</v>
      </c>
      <c r="H329" s="50" t="s">
        <v>172</v>
      </c>
      <c r="I329" s="50" t="s">
        <v>77</v>
      </c>
      <c r="J329" s="51">
        <v>8880</v>
      </c>
      <c r="K329" s="50" t="s">
        <v>549</v>
      </c>
      <c r="L329" s="50" t="s">
        <v>20</v>
      </c>
      <c r="M329" s="52" t="str">
        <f>VLOOKUP(D329,CATEGORIE!$A:$B,2,0)</f>
        <v>INDIFFERENZIATO</v>
      </c>
    </row>
    <row r="330" spans="1:13" ht="15" customHeight="1" x14ac:dyDescent="0.25">
      <c r="A330" s="49">
        <v>45321</v>
      </c>
      <c r="B330" s="50" t="s">
        <v>6</v>
      </c>
      <c r="C330" s="50" t="s">
        <v>6</v>
      </c>
      <c r="D330" s="50" t="s">
        <v>13</v>
      </c>
      <c r="E330" s="50" t="s">
        <v>171</v>
      </c>
      <c r="F330" s="50" t="s">
        <v>9</v>
      </c>
      <c r="G330" s="50" t="s">
        <v>76</v>
      </c>
      <c r="H330" s="50" t="s">
        <v>172</v>
      </c>
      <c r="I330" s="50" t="s">
        <v>77</v>
      </c>
      <c r="J330" s="51">
        <v>3520</v>
      </c>
      <c r="K330" s="50" t="s">
        <v>550</v>
      </c>
      <c r="L330" s="50" t="s">
        <v>20</v>
      </c>
      <c r="M330" s="52" t="str">
        <f>VLOOKUP(D330,CATEGORIE!$A:$B,2,0)</f>
        <v>INDIFFERENZIATO</v>
      </c>
    </row>
    <row r="331" spans="1:13" ht="15" customHeight="1" x14ac:dyDescent="0.25">
      <c r="A331" s="49">
        <v>45321</v>
      </c>
      <c r="B331" s="50" t="s">
        <v>6</v>
      </c>
      <c r="C331" s="50" t="s">
        <v>6</v>
      </c>
      <c r="D331" s="50" t="s">
        <v>13</v>
      </c>
      <c r="E331" s="50" t="s">
        <v>171</v>
      </c>
      <c r="F331" s="50" t="s">
        <v>9</v>
      </c>
      <c r="G331" s="50" t="s">
        <v>76</v>
      </c>
      <c r="H331" s="50" t="s">
        <v>172</v>
      </c>
      <c r="I331" s="50" t="s">
        <v>77</v>
      </c>
      <c r="J331" s="51">
        <v>2440</v>
      </c>
      <c r="K331" s="50" t="s">
        <v>551</v>
      </c>
      <c r="L331" s="50" t="s">
        <v>20</v>
      </c>
      <c r="M331" s="52" t="str">
        <f>VLOOKUP(D331,CATEGORIE!$A:$B,2,0)</f>
        <v>INDIFFERENZIATO</v>
      </c>
    </row>
    <row r="332" spans="1:13" ht="15" customHeight="1" x14ac:dyDescent="0.25">
      <c r="A332" s="49">
        <v>45321</v>
      </c>
      <c r="B332" s="50" t="s">
        <v>6</v>
      </c>
      <c r="C332" s="50" t="s">
        <v>6</v>
      </c>
      <c r="D332" s="50" t="s">
        <v>13</v>
      </c>
      <c r="E332" s="50" t="s">
        <v>171</v>
      </c>
      <c r="F332" s="50" t="s">
        <v>9</v>
      </c>
      <c r="G332" s="50" t="s">
        <v>76</v>
      </c>
      <c r="H332" s="50" t="s">
        <v>172</v>
      </c>
      <c r="I332" s="50" t="s">
        <v>77</v>
      </c>
      <c r="J332" s="51">
        <v>10860</v>
      </c>
      <c r="K332" s="50" t="s">
        <v>552</v>
      </c>
      <c r="L332" s="50" t="s">
        <v>20</v>
      </c>
      <c r="M332" s="52" t="str">
        <f>VLOOKUP(D332,CATEGORIE!$A:$B,2,0)</f>
        <v>INDIFFERENZIATO</v>
      </c>
    </row>
    <row r="333" spans="1:13" ht="15" customHeight="1" x14ac:dyDescent="0.25">
      <c r="A333" s="49">
        <v>45321</v>
      </c>
      <c r="B333" s="50" t="s">
        <v>6</v>
      </c>
      <c r="C333" s="50" t="s">
        <v>6</v>
      </c>
      <c r="D333" s="50" t="s">
        <v>13</v>
      </c>
      <c r="E333" s="50" t="s">
        <v>171</v>
      </c>
      <c r="F333" s="50" t="s">
        <v>9</v>
      </c>
      <c r="G333" s="50" t="s">
        <v>76</v>
      </c>
      <c r="H333" s="50" t="s">
        <v>172</v>
      </c>
      <c r="I333" s="50" t="s">
        <v>77</v>
      </c>
      <c r="J333" s="51">
        <v>9600</v>
      </c>
      <c r="K333" s="50" t="s">
        <v>553</v>
      </c>
      <c r="L333" s="50" t="s">
        <v>20</v>
      </c>
      <c r="M333" s="52" t="str">
        <f>VLOOKUP(D333,CATEGORIE!$A:$B,2,0)</f>
        <v>INDIFFERENZIATO</v>
      </c>
    </row>
    <row r="334" spans="1:13" ht="15" customHeight="1" x14ac:dyDescent="0.25">
      <c r="A334" s="49">
        <v>45321</v>
      </c>
      <c r="B334" s="50" t="s">
        <v>6</v>
      </c>
      <c r="C334" s="50" t="s">
        <v>6</v>
      </c>
      <c r="D334" s="50" t="s">
        <v>13</v>
      </c>
      <c r="E334" s="50" t="s">
        <v>171</v>
      </c>
      <c r="F334" s="50" t="s">
        <v>9</v>
      </c>
      <c r="G334" s="50" t="s">
        <v>76</v>
      </c>
      <c r="H334" s="50" t="s">
        <v>172</v>
      </c>
      <c r="I334" s="50" t="s">
        <v>77</v>
      </c>
      <c r="J334" s="51">
        <v>11800</v>
      </c>
      <c r="K334" s="50" t="s">
        <v>554</v>
      </c>
      <c r="L334" s="50" t="s">
        <v>20</v>
      </c>
      <c r="M334" s="52" t="str">
        <f>VLOOKUP(D334,CATEGORIE!$A:$B,2,0)</f>
        <v>INDIFFERENZIATO</v>
      </c>
    </row>
    <row r="335" spans="1:13" ht="15" customHeight="1" x14ac:dyDescent="0.25">
      <c r="A335" s="49">
        <v>45321</v>
      </c>
      <c r="B335" s="50" t="s">
        <v>6</v>
      </c>
      <c r="C335" s="50" t="s">
        <v>6</v>
      </c>
      <c r="D335" s="50" t="s">
        <v>15</v>
      </c>
      <c r="E335" s="50" t="s">
        <v>8</v>
      </c>
      <c r="F335" s="50" t="s">
        <v>9</v>
      </c>
      <c r="G335" s="50" t="s">
        <v>71</v>
      </c>
      <c r="H335" s="50" t="s">
        <v>216</v>
      </c>
      <c r="I335" s="50" t="s">
        <v>72</v>
      </c>
      <c r="J335" s="51">
        <v>9700</v>
      </c>
      <c r="K335" s="50" t="s">
        <v>555</v>
      </c>
      <c r="L335" s="50" t="s">
        <v>20</v>
      </c>
      <c r="M335" s="52" t="str">
        <f>VLOOKUP(D335,CATEGORIE!$A:$B,2,0)</f>
        <v>RD</v>
      </c>
    </row>
    <row r="336" spans="1:13" ht="15" customHeight="1" x14ac:dyDescent="0.25">
      <c r="A336" s="49">
        <v>45321</v>
      </c>
      <c r="B336" s="50" t="s">
        <v>6</v>
      </c>
      <c r="C336" s="50" t="s">
        <v>186</v>
      </c>
      <c r="D336" s="50" t="s">
        <v>14</v>
      </c>
      <c r="E336" s="50" t="s">
        <v>170</v>
      </c>
      <c r="F336" s="50" t="s">
        <v>71</v>
      </c>
      <c r="G336" s="50" t="s">
        <v>472</v>
      </c>
      <c r="H336" s="50" t="s">
        <v>473</v>
      </c>
      <c r="I336" s="50" t="s">
        <v>72</v>
      </c>
      <c r="J336" s="51">
        <v>5060</v>
      </c>
      <c r="K336" s="50" t="s">
        <v>556</v>
      </c>
      <c r="L336" s="50" t="s">
        <v>20</v>
      </c>
      <c r="M336" s="52" t="str">
        <f>VLOOKUP(D336,CATEGORIE!$A:$B,2,0)</f>
        <v>RD</v>
      </c>
    </row>
    <row r="337" spans="1:13" ht="15" customHeight="1" x14ac:dyDescent="0.25">
      <c r="A337" s="49">
        <v>45321</v>
      </c>
      <c r="B337" s="50" t="s">
        <v>6</v>
      </c>
      <c r="C337" s="50" t="s">
        <v>186</v>
      </c>
      <c r="D337" s="50" t="s">
        <v>26</v>
      </c>
      <c r="E337" s="50" t="s">
        <v>79</v>
      </c>
      <c r="F337" s="50" t="s">
        <v>80</v>
      </c>
      <c r="G337" s="50" t="s">
        <v>80</v>
      </c>
      <c r="H337" s="50" t="s">
        <v>174</v>
      </c>
      <c r="I337" s="50" t="s">
        <v>72</v>
      </c>
      <c r="J337" s="51">
        <v>8660</v>
      </c>
      <c r="K337" s="50" t="s">
        <v>557</v>
      </c>
      <c r="L337" s="50" t="s">
        <v>78</v>
      </c>
      <c r="M337" s="52" t="str">
        <f>VLOOKUP(D337,CATEGORIE!$A:$B,2,0)</f>
        <v>RD</v>
      </c>
    </row>
    <row r="338" spans="1:13" ht="15" customHeight="1" x14ac:dyDescent="0.25">
      <c r="A338" s="49">
        <v>45321</v>
      </c>
      <c r="B338" s="50" t="s">
        <v>6</v>
      </c>
      <c r="C338" s="50" t="s">
        <v>6</v>
      </c>
      <c r="D338" s="50" t="s">
        <v>16</v>
      </c>
      <c r="E338" s="50" t="s">
        <v>185</v>
      </c>
      <c r="F338" s="50" t="s">
        <v>9</v>
      </c>
      <c r="G338" s="50" t="s">
        <v>71</v>
      </c>
      <c r="H338" s="50" t="s">
        <v>166</v>
      </c>
      <c r="I338" s="50" t="s">
        <v>72</v>
      </c>
      <c r="J338" s="51">
        <v>3980</v>
      </c>
      <c r="K338" s="50" t="s">
        <v>558</v>
      </c>
      <c r="L338" s="50" t="s">
        <v>20</v>
      </c>
      <c r="M338" s="52" t="str">
        <f>VLOOKUP(D338,CATEGORIE!$A:$B,2,0)</f>
        <v>RD</v>
      </c>
    </row>
    <row r="339" spans="1:13" ht="15" customHeight="1" x14ac:dyDescent="0.25">
      <c r="A339" s="49">
        <v>45321</v>
      </c>
      <c r="B339" s="50" t="s">
        <v>6</v>
      </c>
      <c r="C339" s="50" t="s">
        <v>6</v>
      </c>
      <c r="D339" s="50" t="s">
        <v>25</v>
      </c>
      <c r="E339" s="50" t="s">
        <v>197</v>
      </c>
      <c r="F339" s="50" t="s">
        <v>71</v>
      </c>
      <c r="G339" s="50" t="s">
        <v>220</v>
      </c>
      <c r="H339" s="50" t="s">
        <v>168</v>
      </c>
      <c r="I339" s="50" t="s">
        <v>72</v>
      </c>
      <c r="J339" s="51">
        <v>2860</v>
      </c>
      <c r="K339" s="50" t="s">
        <v>559</v>
      </c>
      <c r="L339" s="50" t="s">
        <v>78</v>
      </c>
      <c r="M339" s="52" t="str">
        <f>VLOOKUP(D339,CATEGORIE!$A:$B,2,0)</f>
        <v>RD</v>
      </c>
    </row>
    <row r="340" spans="1:13" ht="15" customHeight="1" x14ac:dyDescent="0.25">
      <c r="A340" s="49">
        <v>45321</v>
      </c>
      <c r="B340" s="50" t="s">
        <v>6</v>
      </c>
      <c r="C340" s="50" t="s">
        <v>6</v>
      </c>
      <c r="D340" s="50" t="s">
        <v>12</v>
      </c>
      <c r="E340" s="50" t="s">
        <v>73</v>
      </c>
      <c r="F340" s="50" t="s">
        <v>71</v>
      </c>
      <c r="G340" s="50" t="s">
        <v>74</v>
      </c>
      <c r="H340" s="50" t="s">
        <v>167</v>
      </c>
      <c r="I340" s="50" t="s">
        <v>72</v>
      </c>
      <c r="J340" s="51">
        <v>4640</v>
      </c>
      <c r="K340" s="50" t="s">
        <v>560</v>
      </c>
      <c r="L340" s="50" t="s">
        <v>20</v>
      </c>
      <c r="M340" s="52" t="str">
        <f>VLOOKUP(D340,CATEGORIE!$A:$B,2,0)</f>
        <v>RD</v>
      </c>
    </row>
    <row r="341" spans="1:13" ht="15" customHeight="1" x14ac:dyDescent="0.25">
      <c r="A341" s="49">
        <v>45321</v>
      </c>
      <c r="B341" s="50" t="s">
        <v>6</v>
      </c>
      <c r="C341" s="50" t="s">
        <v>6</v>
      </c>
      <c r="D341" s="50" t="s">
        <v>24</v>
      </c>
      <c r="E341" s="50" t="s">
        <v>187</v>
      </c>
      <c r="F341" s="50" t="s">
        <v>9</v>
      </c>
      <c r="G341" s="50" t="s">
        <v>220</v>
      </c>
      <c r="H341" s="50" t="s">
        <v>168</v>
      </c>
      <c r="I341" s="50" t="s">
        <v>72</v>
      </c>
      <c r="J341" s="51">
        <v>3420</v>
      </c>
      <c r="K341" s="50" t="s">
        <v>561</v>
      </c>
      <c r="L341" s="50" t="s">
        <v>20</v>
      </c>
      <c r="M341" s="52" t="str">
        <f>VLOOKUP(D341,CATEGORIE!$A:$B,2,0)</f>
        <v>RD</v>
      </c>
    </row>
    <row r="342" spans="1:13" ht="15" customHeight="1" x14ac:dyDescent="0.25">
      <c r="A342" s="49">
        <v>45321</v>
      </c>
      <c r="B342" s="50" t="s">
        <v>6</v>
      </c>
      <c r="C342" s="50" t="s">
        <v>186</v>
      </c>
      <c r="D342" s="50" t="s">
        <v>10</v>
      </c>
      <c r="E342" s="50" t="s">
        <v>176</v>
      </c>
      <c r="F342" s="50" t="s">
        <v>71</v>
      </c>
      <c r="G342" s="50" t="s">
        <v>220</v>
      </c>
      <c r="H342" s="50" t="s">
        <v>168</v>
      </c>
      <c r="I342" s="50" t="s">
        <v>72</v>
      </c>
      <c r="J342" s="51">
        <v>3200</v>
      </c>
      <c r="K342" s="50" t="s">
        <v>562</v>
      </c>
      <c r="L342" s="50" t="s">
        <v>20</v>
      </c>
      <c r="M342" s="52" t="str">
        <f>VLOOKUP(D342,CATEGORIE!$A:$B,2,0)</f>
        <v>RD</v>
      </c>
    </row>
    <row r="343" spans="1:13" ht="15" customHeight="1" x14ac:dyDescent="0.25">
      <c r="A343" s="49">
        <v>45321</v>
      </c>
      <c r="B343" s="50" t="s">
        <v>6</v>
      </c>
      <c r="C343" s="50" t="s">
        <v>6</v>
      </c>
      <c r="D343" s="50" t="s">
        <v>10</v>
      </c>
      <c r="E343" s="50" t="s">
        <v>176</v>
      </c>
      <c r="F343" s="50" t="s">
        <v>71</v>
      </c>
      <c r="G343" s="50" t="s">
        <v>220</v>
      </c>
      <c r="H343" s="50" t="s">
        <v>168</v>
      </c>
      <c r="I343" s="50" t="s">
        <v>72</v>
      </c>
      <c r="J343" s="51">
        <v>7460</v>
      </c>
      <c r="K343" s="50" t="s">
        <v>563</v>
      </c>
      <c r="L343" s="50" t="s">
        <v>20</v>
      </c>
      <c r="M343" s="52" t="str">
        <f>VLOOKUP(D343,CATEGORIE!$A:$B,2,0)</f>
        <v>RD</v>
      </c>
    </row>
    <row r="344" spans="1:13" ht="15" customHeight="1" x14ac:dyDescent="0.25">
      <c r="A344" s="49">
        <v>45322</v>
      </c>
      <c r="B344" s="50" t="s">
        <v>6</v>
      </c>
      <c r="C344" s="50" t="s">
        <v>6</v>
      </c>
      <c r="D344" s="50" t="s">
        <v>13</v>
      </c>
      <c r="E344" s="50" t="s">
        <v>171</v>
      </c>
      <c r="F344" s="50" t="s">
        <v>9</v>
      </c>
      <c r="G344" s="50" t="s">
        <v>76</v>
      </c>
      <c r="H344" s="50" t="s">
        <v>172</v>
      </c>
      <c r="I344" s="50" t="s">
        <v>77</v>
      </c>
      <c r="J344" s="51">
        <v>780</v>
      </c>
      <c r="K344" s="50" t="s">
        <v>564</v>
      </c>
      <c r="L344" s="50" t="s">
        <v>20</v>
      </c>
      <c r="M344" s="52" t="str">
        <f>VLOOKUP(D344,CATEGORIE!$A:$B,2,0)</f>
        <v>INDIFFERENZIATO</v>
      </c>
    </row>
    <row r="345" spans="1:13" ht="15" customHeight="1" x14ac:dyDescent="0.25">
      <c r="A345" s="49">
        <v>45322</v>
      </c>
      <c r="B345" s="50" t="s">
        <v>6</v>
      </c>
      <c r="C345" s="50" t="s">
        <v>6</v>
      </c>
      <c r="D345" s="50" t="s">
        <v>13</v>
      </c>
      <c r="E345" s="50" t="s">
        <v>171</v>
      </c>
      <c r="F345" s="50" t="s">
        <v>9</v>
      </c>
      <c r="G345" s="50" t="s">
        <v>76</v>
      </c>
      <c r="H345" s="50" t="s">
        <v>172</v>
      </c>
      <c r="I345" s="50" t="s">
        <v>77</v>
      </c>
      <c r="J345" s="51">
        <v>10640</v>
      </c>
      <c r="K345" s="50" t="s">
        <v>565</v>
      </c>
      <c r="L345" s="50" t="s">
        <v>20</v>
      </c>
      <c r="M345" s="52" t="str">
        <f>VLOOKUP(D345,CATEGORIE!$A:$B,2,0)</f>
        <v>INDIFFERENZIATO</v>
      </c>
    </row>
    <row r="346" spans="1:13" ht="15" customHeight="1" x14ac:dyDescent="0.25">
      <c r="A346" s="49">
        <v>45322</v>
      </c>
      <c r="B346" s="50" t="s">
        <v>6</v>
      </c>
      <c r="C346" s="50" t="s">
        <v>6</v>
      </c>
      <c r="D346" s="50" t="s">
        <v>13</v>
      </c>
      <c r="E346" s="50" t="s">
        <v>171</v>
      </c>
      <c r="F346" s="50" t="s">
        <v>9</v>
      </c>
      <c r="G346" s="50" t="s">
        <v>76</v>
      </c>
      <c r="H346" s="50" t="s">
        <v>172</v>
      </c>
      <c r="I346" s="50" t="s">
        <v>77</v>
      </c>
      <c r="J346" s="51">
        <v>9300</v>
      </c>
      <c r="K346" s="50" t="s">
        <v>566</v>
      </c>
      <c r="L346" s="50" t="s">
        <v>20</v>
      </c>
      <c r="M346" s="52" t="str">
        <f>VLOOKUP(D346,CATEGORIE!$A:$B,2,0)</f>
        <v>INDIFFERENZIATO</v>
      </c>
    </row>
    <row r="347" spans="1:13" ht="15" customHeight="1" x14ac:dyDescent="0.25">
      <c r="A347" s="49">
        <v>45322</v>
      </c>
      <c r="B347" s="50" t="s">
        <v>6</v>
      </c>
      <c r="C347" s="50" t="s">
        <v>186</v>
      </c>
      <c r="D347" s="50" t="s">
        <v>32</v>
      </c>
      <c r="E347" s="50" t="s">
        <v>85</v>
      </c>
      <c r="F347" s="50" t="s">
        <v>71</v>
      </c>
      <c r="G347" s="50" t="s">
        <v>86</v>
      </c>
      <c r="H347" s="50" t="s">
        <v>173</v>
      </c>
      <c r="I347" s="50" t="s">
        <v>72</v>
      </c>
      <c r="J347" s="51">
        <v>8220</v>
      </c>
      <c r="K347" s="50" t="s">
        <v>567</v>
      </c>
      <c r="L347" s="50" t="s">
        <v>78</v>
      </c>
      <c r="M347" s="52" t="str">
        <f>VLOOKUP(D347,CATEGORIE!$A:$B,2,0)</f>
        <v>RD</v>
      </c>
    </row>
    <row r="348" spans="1:13" ht="15" customHeight="1" x14ac:dyDescent="0.25">
      <c r="A348" s="49">
        <v>45322</v>
      </c>
      <c r="B348" s="50" t="s">
        <v>6</v>
      </c>
      <c r="C348" s="50" t="s">
        <v>186</v>
      </c>
      <c r="D348" s="50" t="s">
        <v>15</v>
      </c>
      <c r="E348" s="50" t="s">
        <v>8</v>
      </c>
      <c r="F348" s="50" t="s">
        <v>71</v>
      </c>
      <c r="G348" s="50" t="s">
        <v>71</v>
      </c>
      <c r="H348" s="50" t="s">
        <v>169</v>
      </c>
      <c r="I348" s="50" t="s">
        <v>72</v>
      </c>
      <c r="J348" s="51">
        <v>7220</v>
      </c>
      <c r="K348" s="50" t="s">
        <v>568</v>
      </c>
      <c r="L348" s="50" t="s">
        <v>20</v>
      </c>
      <c r="M348" s="52" t="str">
        <f>VLOOKUP(D348,CATEGORIE!$A:$B,2,0)</f>
        <v>RD</v>
      </c>
    </row>
    <row r="349" spans="1:13" ht="15" customHeight="1" x14ac:dyDescent="0.25">
      <c r="A349" s="49">
        <v>45322</v>
      </c>
      <c r="B349" s="50" t="s">
        <v>6</v>
      </c>
      <c r="C349" s="50" t="s">
        <v>6</v>
      </c>
      <c r="D349" s="50" t="s">
        <v>15</v>
      </c>
      <c r="E349" s="50" t="s">
        <v>8</v>
      </c>
      <c r="F349" s="50" t="s">
        <v>9</v>
      </c>
      <c r="G349" s="50" t="s">
        <v>71</v>
      </c>
      <c r="H349" s="50" t="s">
        <v>216</v>
      </c>
      <c r="I349" s="50" t="s">
        <v>72</v>
      </c>
      <c r="J349" s="51">
        <v>8120</v>
      </c>
      <c r="K349" s="50" t="s">
        <v>569</v>
      </c>
      <c r="L349" s="50" t="s">
        <v>20</v>
      </c>
      <c r="M349" s="52" t="str">
        <f>VLOOKUP(D349,CATEGORIE!$A:$B,2,0)</f>
        <v>RD</v>
      </c>
    </row>
    <row r="350" spans="1:13" ht="15" customHeight="1" x14ac:dyDescent="0.25">
      <c r="A350" s="49">
        <v>45322</v>
      </c>
      <c r="B350" s="50" t="s">
        <v>6</v>
      </c>
      <c r="C350" s="50" t="s">
        <v>6</v>
      </c>
      <c r="D350" s="50" t="s">
        <v>14</v>
      </c>
      <c r="E350" s="50" t="s">
        <v>170</v>
      </c>
      <c r="F350" s="50" t="s">
        <v>71</v>
      </c>
      <c r="G350" s="50" t="s">
        <v>472</v>
      </c>
      <c r="H350" s="50" t="s">
        <v>473</v>
      </c>
      <c r="I350" s="50" t="s">
        <v>72</v>
      </c>
      <c r="J350" s="51">
        <v>3160</v>
      </c>
      <c r="K350" s="50" t="s">
        <v>570</v>
      </c>
      <c r="L350" s="50" t="s">
        <v>20</v>
      </c>
      <c r="M350" s="52" t="str">
        <f>VLOOKUP(D350,CATEGORIE!$A:$B,2,0)</f>
        <v>RD</v>
      </c>
    </row>
    <row r="351" spans="1:13" ht="15" customHeight="1" x14ac:dyDescent="0.25">
      <c r="A351" s="49">
        <v>45322</v>
      </c>
      <c r="B351" s="50" t="s">
        <v>6</v>
      </c>
      <c r="C351" s="50" t="s">
        <v>186</v>
      </c>
      <c r="D351" s="50" t="s">
        <v>64</v>
      </c>
      <c r="E351" s="50" t="s">
        <v>65</v>
      </c>
      <c r="F351" s="50" t="s">
        <v>71</v>
      </c>
      <c r="G351" s="50" t="s">
        <v>267</v>
      </c>
      <c r="H351" s="50" t="s">
        <v>208</v>
      </c>
      <c r="I351" s="50" t="s">
        <v>72</v>
      </c>
      <c r="J351" s="51">
        <v>2840</v>
      </c>
      <c r="K351" s="50" t="s">
        <v>571</v>
      </c>
      <c r="L351" s="50" t="s">
        <v>20</v>
      </c>
      <c r="M351" s="52" t="str">
        <f>VLOOKUP(D351,CATEGORIE!$A:$B,2,0)</f>
        <v>RD</v>
      </c>
    </row>
    <row r="352" spans="1:13" ht="15" customHeight="1" x14ac:dyDescent="0.25">
      <c r="A352" s="49">
        <v>45322</v>
      </c>
      <c r="B352" s="50" t="s">
        <v>6</v>
      </c>
      <c r="C352" s="50" t="s">
        <v>186</v>
      </c>
      <c r="D352" s="50" t="s">
        <v>26</v>
      </c>
      <c r="E352" s="50" t="s">
        <v>79</v>
      </c>
      <c r="F352" s="50" t="s">
        <v>80</v>
      </c>
      <c r="G352" s="50" t="s">
        <v>80</v>
      </c>
      <c r="H352" s="50" t="s">
        <v>174</v>
      </c>
      <c r="I352" s="50" t="s">
        <v>72</v>
      </c>
      <c r="J352" s="51">
        <v>10520</v>
      </c>
      <c r="K352" s="50" t="s">
        <v>572</v>
      </c>
      <c r="L352" s="50" t="s">
        <v>78</v>
      </c>
      <c r="M352" s="52" t="str">
        <f>VLOOKUP(D352,CATEGORIE!$A:$B,2,0)</f>
        <v>RD</v>
      </c>
    </row>
    <row r="353" spans="1:13" ht="15" customHeight="1" x14ac:dyDescent="0.25">
      <c r="A353" s="49">
        <v>45322</v>
      </c>
      <c r="B353" s="50" t="s">
        <v>6</v>
      </c>
      <c r="C353" s="50" t="s">
        <v>6</v>
      </c>
      <c r="D353" s="50" t="s">
        <v>16</v>
      </c>
      <c r="E353" s="50" t="s">
        <v>185</v>
      </c>
      <c r="F353" s="50" t="s">
        <v>9</v>
      </c>
      <c r="G353" s="50" t="s">
        <v>71</v>
      </c>
      <c r="H353" s="50" t="s">
        <v>166</v>
      </c>
      <c r="I353" s="50" t="s">
        <v>72</v>
      </c>
      <c r="J353" s="51">
        <v>2780</v>
      </c>
      <c r="K353" s="50" t="s">
        <v>573</v>
      </c>
      <c r="L353" s="50" t="s">
        <v>20</v>
      </c>
      <c r="M353" s="52" t="str">
        <f>VLOOKUP(D353,CATEGORIE!$A:$B,2,0)</f>
        <v>RD</v>
      </c>
    </row>
    <row r="354" spans="1:13" ht="15" customHeight="1" x14ac:dyDescent="0.25">
      <c r="A354" s="49">
        <v>45322</v>
      </c>
      <c r="B354" s="50" t="s">
        <v>6</v>
      </c>
      <c r="C354" s="50" t="s">
        <v>6</v>
      </c>
      <c r="D354" s="50" t="s">
        <v>25</v>
      </c>
      <c r="E354" s="50" t="s">
        <v>197</v>
      </c>
      <c r="F354" s="50" t="s">
        <v>71</v>
      </c>
      <c r="G354" s="50" t="s">
        <v>220</v>
      </c>
      <c r="H354" s="50" t="s">
        <v>168</v>
      </c>
      <c r="I354" s="50" t="s">
        <v>72</v>
      </c>
      <c r="J354" s="51">
        <v>3720</v>
      </c>
      <c r="K354" s="50" t="s">
        <v>574</v>
      </c>
      <c r="L354" s="50" t="s">
        <v>78</v>
      </c>
      <c r="M354" s="52" t="str">
        <f>VLOOKUP(D354,CATEGORIE!$A:$B,2,0)</f>
        <v>RD</v>
      </c>
    </row>
    <row r="355" spans="1:13" ht="15" customHeight="1" x14ac:dyDescent="0.25">
      <c r="A355" s="49">
        <v>45322</v>
      </c>
      <c r="B355" s="50" t="s">
        <v>6</v>
      </c>
      <c r="C355" s="50" t="s">
        <v>6</v>
      </c>
      <c r="D355" s="50" t="s">
        <v>12</v>
      </c>
      <c r="E355" s="50" t="s">
        <v>73</v>
      </c>
      <c r="F355" s="50" t="s">
        <v>71</v>
      </c>
      <c r="G355" s="50" t="s">
        <v>74</v>
      </c>
      <c r="H355" s="50" t="s">
        <v>167</v>
      </c>
      <c r="I355" s="50" t="s">
        <v>72</v>
      </c>
      <c r="J355" s="51">
        <v>7970</v>
      </c>
      <c r="K355" s="50" t="s">
        <v>575</v>
      </c>
      <c r="L355" s="50" t="s">
        <v>20</v>
      </c>
      <c r="M355" s="52" t="str">
        <f>VLOOKUP(D355,CATEGORIE!$A:$B,2,0)</f>
        <v>RD</v>
      </c>
    </row>
    <row r="356" spans="1:13" ht="15" customHeight="1" x14ac:dyDescent="0.25">
      <c r="A356" s="49">
        <v>45322</v>
      </c>
      <c r="B356" s="50" t="s">
        <v>6</v>
      </c>
      <c r="C356" s="50" t="s">
        <v>186</v>
      </c>
      <c r="D356" s="50" t="s">
        <v>24</v>
      </c>
      <c r="E356" s="50" t="s">
        <v>187</v>
      </c>
      <c r="F356" s="50" t="s">
        <v>71</v>
      </c>
      <c r="G356" s="50" t="s">
        <v>220</v>
      </c>
      <c r="H356" s="50" t="s">
        <v>168</v>
      </c>
      <c r="I356" s="50" t="s">
        <v>72</v>
      </c>
      <c r="J356" s="51">
        <v>2480</v>
      </c>
      <c r="K356" s="50" t="s">
        <v>576</v>
      </c>
      <c r="L356" s="50" t="s">
        <v>78</v>
      </c>
      <c r="M356" s="52" t="str">
        <f>VLOOKUP(D356,CATEGORIE!$A:$B,2,0)</f>
        <v>RD</v>
      </c>
    </row>
    <row r="357" spans="1:13" ht="15" customHeight="1" x14ac:dyDescent="0.25">
      <c r="A357" s="49">
        <v>45322</v>
      </c>
      <c r="B357" s="50" t="s">
        <v>6</v>
      </c>
      <c r="C357" s="50" t="s">
        <v>6</v>
      </c>
      <c r="D357" s="50" t="s">
        <v>24</v>
      </c>
      <c r="E357" s="50" t="s">
        <v>187</v>
      </c>
      <c r="F357" s="50" t="s">
        <v>9</v>
      </c>
      <c r="G357" s="50" t="s">
        <v>220</v>
      </c>
      <c r="H357" s="50" t="s">
        <v>168</v>
      </c>
      <c r="I357" s="50" t="s">
        <v>72</v>
      </c>
      <c r="J357" s="51">
        <v>660</v>
      </c>
      <c r="K357" s="50" t="s">
        <v>577</v>
      </c>
      <c r="L357" s="50" t="s">
        <v>20</v>
      </c>
      <c r="M357" s="52" t="str">
        <f>VLOOKUP(D357,CATEGORIE!$A:$B,2,0)</f>
        <v>RD</v>
      </c>
    </row>
    <row r="358" spans="1:13" ht="15" customHeight="1" x14ac:dyDescent="0.25">
      <c r="A358" s="49">
        <v>45322</v>
      </c>
      <c r="B358" s="50" t="s">
        <v>6</v>
      </c>
      <c r="C358" s="50" t="s">
        <v>6</v>
      </c>
      <c r="D358" s="50" t="s">
        <v>10</v>
      </c>
      <c r="E358" s="50" t="s">
        <v>176</v>
      </c>
      <c r="F358" s="50" t="s">
        <v>71</v>
      </c>
      <c r="G358" s="50" t="s">
        <v>220</v>
      </c>
      <c r="H358" s="50" t="s">
        <v>168</v>
      </c>
      <c r="I358" s="50" t="s">
        <v>72</v>
      </c>
      <c r="J358" s="51">
        <v>4480</v>
      </c>
      <c r="K358" s="50" t="s">
        <v>578</v>
      </c>
      <c r="L358" s="50" t="s">
        <v>20</v>
      </c>
      <c r="M358" s="52" t="str">
        <f>VLOOKUP(D358,CATEGORIE!$A:$B,2,0)</f>
        <v>RD</v>
      </c>
    </row>
    <row r="359" spans="1:13" ht="15" customHeight="1" x14ac:dyDescent="0.25">
      <c r="A359" s="49">
        <v>45322</v>
      </c>
      <c r="B359" s="50" t="s">
        <v>6</v>
      </c>
      <c r="C359" s="50" t="s">
        <v>6</v>
      </c>
      <c r="D359" s="50" t="s">
        <v>10</v>
      </c>
      <c r="E359" s="50" t="s">
        <v>176</v>
      </c>
      <c r="F359" s="50" t="s">
        <v>71</v>
      </c>
      <c r="G359" s="50" t="s">
        <v>220</v>
      </c>
      <c r="H359" s="50" t="s">
        <v>168</v>
      </c>
      <c r="I359" s="50" t="s">
        <v>72</v>
      </c>
      <c r="J359" s="51">
        <v>1400</v>
      </c>
      <c r="K359" s="50" t="s">
        <v>579</v>
      </c>
      <c r="L359" s="50" t="s">
        <v>20</v>
      </c>
      <c r="M359" s="52" t="str">
        <f>VLOOKUP(D359,CATEGORIE!$A:$B,2,0)</f>
        <v>RD</v>
      </c>
    </row>
    <row r="360" spans="1:13" ht="15" customHeight="1" x14ac:dyDescent="0.25">
      <c r="A360" s="49">
        <v>45323</v>
      </c>
      <c r="B360" s="50" t="s">
        <v>6</v>
      </c>
      <c r="C360" s="50" t="s">
        <v>6</v>
      </c>
      <c r="D360" s="50" t="s">
        <v>25</v>
      </c>
      <c r="E360" s="50" t="s">
        <v>197</v>
      </c>
      <c r="F360" s="50" t="s">
        <v>71</v>
      </c>
      <c r="G360" s="50" t="s">
        <v>220</v>
      </c>
      <c r="H360" s="50" t="s">
        <v>168</v>
      </c>
      <c r="I360" s="50" t="s">
        <v>72</v>
      </c>
      <c r="J360" s="51">
        <v>5920</v>
      </c>
      <c r="K360" s="50" t="s">
        <v>582</v>
      </c>
      <c r="L360" s="50" t="s">
        <v>78</v>
      </c>
      <c r="M360" s="52" t="str">
        <f>VLOOKUP(D360,CATEGORIE!$A:$B,2,0)</f>
        <v>RD</v>
      </c>
    </row>
    <row r="361" spans="1:13" ht="15" customHeight="1" x14ac:dyDescent="0.25">
      <c r="A361" s="49">
        <v>45323</v>
      </c>
      <c r="B361" s="50" t="s">
        <v>6</v>
      </c>
      <c r="C361" s="50" t="s">
        <v>6</v>
      </c>
      <c r="D361" s="50" t="s">
        <v>16</v>
      </c>
      <c r="E361" s="50" t="s">
        <v>185</v>
      </c>
      <c r="F361" s="50" t="s">
        <v>9</v>
      </c>
      <c r="G361" s="50" t="s">
        <v>71</v>
      </c>
      <c r="H361" s="50" t="s">
        <v>166</v>
      </c>
      <c r="I361" s="50" t="s">
        <v>72</v>
      </c>
      <c r="J361" s="51">
        <v>4400</v>
      </c>
      <c r="K361" s="50" t="s">
        <v>583</v>
      </c>
      <c r="L361" s="50" t="s">
        <v>20</v>
      </c>
      <c r="M361" s="52" t="str">
        <f>VLOOKUP(D361,CATEGORIE!$A:$B,2,0)</f>
        <v>RD</v>
      </c>
    </row>
    <row r="362" spans="1:13" ht="15" customHeight="1" x14ac:dyDescent="0.25">
      <c r="A362" s="49">
        <v>45323</v>
      </c>
      <c r="B362" s="50" t="s">
        <v>6</v>
      </c>
      <c r="C362" s="50" t="s">
        <v>6</v>
      </c>
      <c r="D362" s="50" t="s">
        <v>12</v>
      </c>
      <c r="E362" s="50" t="s">
        <v>73</v>
      </c>
      <c r="F362" s="50" t="s">
        <v>71</v>
      </c>
      <c r="G362" s="50" t="s">
        <v>74</v>
      </c>
      <c r="H362" s="50" t="s">
        <v>167</v>
      </c>
      <c r="I362" s="50" t="s">
        <v>72</v>
      </c>
      <c r="J362" s="51">
        <v>7980</v>
      </c>
      <c r="K362" s="50" t="s">
        <v>584</v>
      </c>
      <c r="L362" s="50" t="s">
        <v>20</v>
      </c>
      <c r="M362" s="52" t="str">
        <f>VLOOKUP(D362,CATEGORIE!$A:$B,2,0)</f>
        <v>RD</v>
      </c>
    </row>
    <row r="363" spans="1:13" ht="15" customHeight="1" x14ac:dyDescent="0.25">
      <c r="A363" s="49">
        <v>45323</v>
      </c>
      <c r="B363" s="50" t="s">
        <v>6</v>
      </c>
      <c r="C363" s="50" t="s">
        <v>6</v>
      </c>
      <c r="D363" s="50" t="s">
        <v>24</v>
      </c>
      <c r="E363" s="50" t="s">
        <v>187</v>
      </c>
      <c r="F363" s="50" t="s">
        <v>9</v>
      </c>
      <c r="G363" s="50" t="s">
        <v>220</v>
      </c>
      <c r="H363" s="50" t="s">
        <v>168</v>
      </c>
      <c r="I363" s="50" t="s">
        <v>72</v>
      </c>
      <c r="J363" s="51">
        <v>860</v>
      </c>
      <c r="K363" s="50" t="s">
        <v>585</v>
      </c>
      <c r="L363" s="50" t="s">
        <v>20</v>
      </c>
      <c r="M363" s="52" t="str">
        <f>VLOOKUP(D363,CATEGORIE!$A:$B,2,0)</f>
        <v>RD</v>
      </c>
    </row>
    <row r="364" spans="1:13" ht="15" customHeight="1" x14ac:dyDescent="0.25">
      <c r="A364" s="49">
        <v>45323</v>
      </c>
      <c r="B364" s="50" t="s">
        <v>6</v>
      </c>
      <c r="C364" s="50" t="s">
        <v>6</v>
      </c>
      <c r="D364" s="50" t="s">
        <v>24</v>
      </c>
      <c r="E364" s="50" t="s">
        <v>187</v>
      </c>
      <c r="F364" s="50" t="s">
        <v>9</v>
      </c>
      <c r="G364" s="50" t="s">
        <v>220</v>
      </c>
      <c r="H364" s="50" t="s">
        <v>168</v>
      </c>
      <c r="I364" s="50" t="s">
        <v>72</v>
      </c>
      <c r="J364" s="51">
        <v>6400</v>
      </c>
      <c r="K364" s="50" t="s">
        <v>586</v>
      </c>
      <c r="L364" s="50" t="s">
        <v>20</v>
      </c>
      <c r="M364" s="52" t="str">
        <f>VLOOKUP(D364,CATEGORIE!$A:$B,2,0)</f>
        <v>RD</v>
      </c>
    </row>
    <row r="365" spans="1:13" ht="15" customHeight="1" x14ac:dyDescent="0.25">
      <c r="A365" s="49">
        <v>45323</v>
      </c>
      <c r="B365" s="50" t="s">
        <v>6</v>
      </c>
      <c r="C365" s="50" t="s">
        <v>6</v>
      </c>
      <c r="D365" s="50" t="s">
        <v>31</v>
      </c>
      <c r="E365" s="50" t="s">
        <v>90</v>
      </c>
      <c r="F365" s="50" t="s">
        <v>71</v>
      </c>
      <c r="G365" s="50" t="s">
        <v>91</v>
      </c>
      <c r="H365" s="50" t="s">
        <v>181</v>
      </c>
      <c r="I365" s="50" t="s">
        <v>92</v>
      </c>
      <c r="J365" s="51">
        <v>163</v>
      </c>
      <c r="K365" s="50" t="s">
        <v>587</v>
      </c>
      <c r="L365" s="50" t="s">
        <v>78</v>
      </c>
      <c r="M365" s="52" t="str">
        <f>VLOOKUP(D365,CATEGORIE!$A:$B,2,0)</f>
        <v>RD</v>
      </c>
    </row>
    <row r="366" spans="1:13" ht="15" customHeight="1" x14ac:dyDescent="0.25">
      <c r="A366" s="49">
        <v>45323</v>
      </c>
      <c r="B366" s="50" t="s">
        <v>6</v>
      </c>
      <c r="C366" s="50" t="s">
        <v>6</v>
      </c>
      <c r="D366" s="50" t="s">
        <v>13</v>
      </c>
      <c r="E366" s="50" t="s">
        <v>588</v>
      </c>
      <c r="F366" s="50" t="s">
        <v>71</v>
      </c>
      <c r="G366" s="50" t="s">
        <v>76</v>
      </c>
      <c r="H366" s="50" t="s">
        <v>172</v>
      </c>
      <c r="I366" s="50" t="s">
        <v>77</v>
      </c>
      <c r="J366" s="51">
        <v>4960</v>
      </c>
      <c r="K366" s="50" t="s">
        <v>589</v>
      </c>
      <c r="L366" s="50" t="s">
        <v>20</v>
      </c>
      <c r="M366" s="52" t="str">
        <f>VLOOKUP(D366,CATEGORIE!$A:$B,2,0)</f>
        <v>INDIFFERENZIATO</v>
      </c>
    </row>
    <row r="367" spans="1:13" ht="15" customHeight="1" x14ac:dyDescent="0.25">
      <c r="A367" s="49">
        <v>45323</v>
      </c>
      <c r="B367" s="50" t="s">
        <v>6</v>
      </c>
      <c r="C367" s="50" t="s">
        <v>6</v>
      </c>
      <c r="D367" s="50" t="s">
        <v>13</v>
      </c>
      <c r="E367" s="50" t="s">
        <v>588</v>
      </c>
      <c r="F367" s="50" t="s">
        <v>9</v>
      </c>
      <c r="G367" s="50" t="s">
        <v>76</v>
      </c>
      <c r="H367" s="50" t="s">
        <v>172</v>
      </c>
      <c r="I367" s="50" t="s">
        <v>77</v>
      </c>
      <c r="J367" s="51">
        <v>13280</v>
      </c>
      <c r="K367" s="50" t="s">
        <v>590</v>
      </c>
      <c r="L367" s="50" t="s">
        <v>20</v>
      </c>
      <c r="M367" s="52" t="str">
        <f>VLOOKUP(D367,CATEGORIE!$A:$B,2,0)</f>
        <v>INDIFFERENZIATO</v>
      </c>
    </row>
    <row r="368" spans="1:13" ht="15" customHeight="1" x14ac:dyDescent="0.25">
      <c r="A368" s="49">
        <v>45323</v>
      </c>
      <c r="B368" s="50" t="s">
        <v>6</v>
      </c>
      <c r="C368" s="50" t="s">
        <v>6</v>
      </c>
      <c r="D368" s="50" t="s">
        <v>13</v>
      </c>
      <c r="E368" s="50" t="s">
        <v>588</v>
      </c>
      <c r="F368" s="50" t="s">
        <v>9</v>
      </c>
      <c r="G368" s="50" t="s">
        <v>76</v>
      </c>
      <c r="H368" s="50" t="s">
        <v>172</v>
      </c>
      <c r="I368" s="50" t="s">
        <v>77</v>
      </c>
      <c r="J368" s="51">
        <v>7160</v>
      </c>
      <c r="K368" s="50" t="s">
        <v>591</v>
      </c>
      <c r="L368" s="50" t="s">
        <v>20</v>
      </c>
      <c r="M368" s="52" t="str">
        <f>VLOOKUP(D368,CATEGORIE!$A:$B,2,0)</f>
        <v>INDIFFERENZIATO</v>
      </c>
    </row>
    <row r="369" spans="1:13" ht="15" customHeight="1" x14ac:dyDescent="0.25">
      <c r="A369" s="49">
        <v>45323</v>
      </c>
      <c r="B369" s="50" t="s">
        <v>6</v>
      </c>
      <c r="C369" s="50" t="s">
        <v>6</v>
      </c>
      <c r="D369" s="50" t="s">
        <v>11</v>
      </c>
      <c r="E369" s="50" t="s">
        <v>7</v>
      </c>
      <c r="F369" s="50" t="s">
        <v>71</v>
      </c>
      <c r="G369" s="50" t="s">
        <v>71</v>
      </c>
      <c r="H369" s="50" t="s">
        <v>180</v>
      </c>
      <c r="I369" s="50" t="s">
        <v>84</v>
      </c>
      <c r="J369" s="51">
        <v>12340</v>
      </c>
      <c r="K369" s="50" t="s">
        <v>592</v>
      </c>
      <c r="L369" s="50" t="s">
        <v>20</v>
      </c>
      <c r="M369" s="52" t="str">
        <f>VLOOKUP(D369,CATEGORIE!$A:$B,2,0)</f>
        <v>RD</v>
      </c>
    </row>
    <row r="370" spans="1:13" ht="15" customHeight="1" x14ac:dyDescent="0.25">
      <c r="A370" s="49">
        <v>45323</v>
      </c>
      <c r="B370" s="50" t="s">
        <v>6</v>
      </c>
      <c r="C370" s="50" t="s">
        <v>6</v>
      </c>
      <c r="D370" s="50" t="s">
        <v>10</v>
      </c>
      <c r="E370" s="50" t="s">
        <v>176</v>
      </c>
      <c r="F370" s="50" t="s">
        <v>71</v>
      </c>
      <c r="G370" s="50" t="s">
        <v>220</v>
      </c>
      <c r="H370" s="50" t="s">
        <v>168</v>
      </c>
      <c r="I370" s="50" t="s">
        <v>72</v>
      </c>
      <c r="J370" s="51">
        <v>3820</v>
      </c>
      <c r="K370" s="50" t="s">
        <v>593</v>
      </c>
      <c r="L370" s="50" t="s">
        <v>20</v>
      </c>
      <c r="M370" s="52" t="str">
        <f>VLOOKUP(D370,CATEGORIE!$A:$B,2,0)</f>
        <v>RD</v>
      </c>
    </row>
    <row r="371" spans="1:13" ht="15" customHeight="1" x14ac:dyDescent="0.25">
      <c r="A371" s="49">
        <v>45323</v>
      </c>
      <c r="B371" s="50" t="s">
        <v>6</v>
      </c>
      <c r="C371" s="50" t="s">
        <v>6</v>
      </c>
      <c r="D371" s="50" t="s">
        <v>10</v>
      </c>
      <c r="E371" s="50" t="s">
        <v>176</v>
      </c>
      <c r="F371" s="50" t="s">
        <v>71</v>
      </c>
      <c r="G371" s="50" t="s">
        <v>220</v>
      </c>
      <c r="H371" s="50" t="s">
        <v>168</v>
      </c>
      <c r="I371" s="50" t="s">
        <v>72</v>
      </c>
      <c r="J371" s="51">
        <v>2680</v>
      </c>
      <c r="K371" s="50" t="s">
        <v>594</v>
      </c>
      <c r="L371" s="50" t="s">
        <v>20</v>
      </c>
      <c r="M371" s="52" t="str">
        <f>VLOOKUP(D371,CATEGORIE!$A:$B,2,0)</f>
        <v>RD</v>
      </c>
    </row>
    <row r="372" spans="1:13" ht="15" customHeight="1" x14ac:dyDescent="0.25">
      <c r="A372" s="49">
        <v>45324</v>
      </c>
      <c r="B372" s="50" t="s">
        <v>6</v>
      </c>
      <c r="C372" s="50" t="s">
        <v>6</v>
      </c>
      <c r="D372" s="50" t="s">
        <v>25</v>
      </c>
      <c r="E372" s="50" t="s">
        <v>197</v>
      </c>
      <c r="F372" s="50" t="s">
        <v>71</v>
      </c>
      <c r="G372" s="50" t="s">
        <v>220</v>
      </c>
      <c r="H372" s="50" t="s">
        <v>168</v>
      </c>
      <c r="I372" s="50" t="s">
        <v>72</v>
      </c>
      <c r="J372" s="51">
        <v>1540</v>
      </c>
      <c r="K372" s="50" t="s">
        <v>595</v>
      </c>
      <c r="L372" s="50" t="s">
        <v>78</v>
      </c>
      <c r="M372" s="52" t="str">
        <f>VLOOKUP(D372,CATEGORIE!$A:$B,2,0)</f>
        <v>RD</v>
      </c>
    </row>
    <row r="373" spans="1:13" ht="15" customHeight="1" x14ac:dyDescent="0.25">
      <c r="A373" s="49">
        <v>45324</v>
      </c>
      <c r="B373" s="50" t="s">
        <v>6</v>
      </c>
      <c r="C373" s="50" t="s">
        <v>6</v>
      </c>
      <c r="D373" s="50" t="s">
        <v>12</v>
      </c>
      <c r="E373" s="50" t="s">
        <v>73</v>
      </c>
      <c r="F373" s="50" t="s">
        <v>71</v>
      </c>
      <c r="G373" s="50" t="s">
        <v>74</v>
      </c>
      <c r="H373" s="50" t="s">
        <v>167</v>
      </c>
      <c r="I373" s="50" t="s">
        <v>72</v>
      </c>
      <c r="J373" s="51">
        <v>5740</v>
      </c>
      <c r="K373" s="50" t="s">
        <v>596</v>
      </c>
      <c r="L373" s="50" t="s">
        <v>20</v>
      </c>
      <c r="M373" s="52" t="str">
        <f>VLOOKUP(D373,CATEGORIE!$A:$B,2,0)</f>
        <v>RD</v>
      </c>
    </row>
    <row r="374" spans="1:13" ht="15" customHeight="1" x14ac:dyDescent="0.25">
      <c r="A374" s="49">
        <v>45324</v>
      </c>
      <c r="B374" s="50" t="s">
        <v>6</v>
      </c>
      <c r="C374" s="50" t="s">
        <v>6</v>
      </c>
      <c r="D374" s="50" t="s">
        <v>24</v>
      </c>
      <c r="E374" s="50" t="s">
        <v>187</v>
      </c>
      <c r="F374" s="50" t="s">
        <v>9</v>
      </c>
      <c r="G374" s="50" t="s">
        <v>220</v>
      </c>
      <c r="H374" s="50" t="s">
        <v>168</v>
      </c>
      <c r="I374" s="50" t="s">
        <v>72</v>
      </c>
      <c r="J374" s="51">
        <v>7620</v>
      </c>
      <c r="K374" s="50" t="s">
        <v>597</v>
      </c>
      <c r="L374" s="50" t="s">
        <v>20</v>
      </c>
      <c r="M374" s="52" t="str">
        <f>VLOOKUP(D374,CATEGORIE!$A:$B,2,0)</f>
        <v>RD</v>
      </c>
    </row>
    <row r="375" spans="1:13" ht="15" customHeight="1" x14ac:dyDescent="0.25">
      <c r="A375" s="49">
        <v>45324</v>
      </c>
      <c r="B375" s="50" t="s">
        <v>6</v>
      </c>
      <c r="C375" s="50" t="s">
        <v>6</v>
      </c>
      <c r="D375" s="50" t="s">
        <v>15</v>
      </c>
      <c r="E375" s="50" t="s">
        <v>8</v>
      </c>
      <c r="F375" s="50" t="s">
        <v>9</v>
      </c>
      <c r="G375" s="50" t="s">
        <v>71</v>
      </c>
      <c r="H375" s="50" t="s">
        <v>216</v>
      </c>
      <c r="I375" s="50" t="s">
        <v>72</v>
      </c>
      <c r="J375" s="51">
        <v>10060</v>
      </c>
      <c r="K375" s="50" t="s">
        <v>598</v>
      </c>
      <c r="L375" s="50" t="s">
        <v>20</v>
      </c>
      <c r="M375" s="52" t="str">
        <f>VLOOKUP(D375,CATEGORIE!$A:$B,2,0)</f>
        <v>RD</v>
      </c>
    </row>
    <row r="376" spans="1:13" ht="15" customHeight="1" x14ac:dyDescent="0.25">
      <c r="A376" s="49">
        <v>45324</v>
      </c>
      <c r="B376" s="50" t="s">
        <v>6</v>
      </c>
      <c r="C376" s="50" t="s">
        <v>6</v>
      </c>
      <c r="D376" s="50" t="s">
        <v>35</v>
      </c>
      <c r="E376" s="50" t="s">
        <v>188</v>
      </c>
      <c r="F376" s="50" t="s">
        <v>71</v>
      </c>
      <c r="G376" s="50" t="s">
        <v>91</v>
      </c>
      <c r="H376" s="50" t="s">
        <v>181</v>
      </c>
      <c r="I376" s="50" t="s">
        <v>72</v>
      </c>
      <c r="J376" s="51">
        <v>370</v>
      </c>
      <c r="K376" s="50" t="s">
        <v>599</v>
      </c>
      <c r="L376" s="50" t="s">
        <v>78</v>
      </c>
      <c r="M376" s="52" t="str">
        <f>VLOOKUP(D376,CATEGORIE!$A:$B,2,0)</f>
        <v>RD</v>
      </c>
    </row>
    <row r="377" spans="1:13" ht="15" customHeight="1" x14ac:dyDescent="0.25">
      <c r="A377" s="49">
        <v>45324</v>
      </c>
      <c r="B377" s="50" t="s">
        <v>6</v>
      </c>
      <c r="C377" s="50" t="s">
        <v>6</v>
      </c>
      <c r="D377" s="50" t="s">
        <v>13</v>
      </c>
      <c r="E377" s="50" t="s">
        <v>588</v>
      </c>
      <c r="F377" s="50" t="s">
        <v>9</v>
      </c>
      <c r="G377" s="50" t="s">
        <v>76</v>
      </c>
      <c r="H377" s="50" t="s">
        <v>172</v>
      </c>
      <c r="I377" s="50" t="s">
        <v>77</v>
      </c>
      <c r="J377" s="51">
        <v>1620</v>
      </c>
      <c r="K377" s="50" t="s">
        <v>600</v>
      </c>
      <c r="L377" s="50" t="s">
        <v>20</v>
      </c>
      <c r="M377" s="52" t="str">
        <f>VLOOKUP(D377,CATEGORIE!$A:$B,2,0)</f>
        <v>INDIFFERENZIATO</v>
      </c>
    </row>
    <row r="378" spans="1:13" ht="15" customHeight="1" x14ac:dyDescent="0.25">
      <c r="A378" s="49">
        <v>45324</v>
      </c>
      <c r="B378" s="50" t="s">
        <v>6</v>
      </c>
      <c r="C378" s="50" t="s">
        <v>6</v>
      </c>
      <c r="D378" s="50" t="s">
        <v>13</v>
      </c>
      <c r="E378" s="50" t="s">
        <v>588</v>
      </c>
      <c r="F378" s="50" t="s">
        <v>9</v>
      </c>
      <c r="G378" s="50" t="s">
        <v>76</v>
      </c>
      <c r="H378" s="50" t="s">
        <v>172</v>
      </c>
      <c r="I378" s="50" t="s">
        <v>77</v>
      </c>
      <c r="J378" s="51">
        <v>2620</v>
      </c>
      <c r="K378" s="50" t="s">
        <v>601</v>
      </c>
      <c r="L378" s="50" t="s">
        <v>20</v>
      </c>
      <c r="M378" s="52" t="str">
        <f>VLOOKUP(D378,CATEGORIE!$A:$B,2,0)</f>
        <v>INDIFFERENZIATO</v>
      </c>
    </row>
    <row r="379" spans="1:13" ht="15" customHeight="1" x14ac:dyDescent="0.25">
      <c r="A379" s="49">
        <v>45324</v>
      </c>
      <c r="B379" s="50" t="s">
        <v>6</v>
      </c>
      <c r="C379" s="50" t="s">
        <v>6</v>
      </c>
      <c r="D379" s="50" t="s">
        <v>13</v>
      </c>
      <c r="E379" s="50" t="s">
        <v>588</v>
      </c>
      <c r="F379" s="50" t="s">
        <v>9</v>
      </c>
      <c r="G379" s="50" t="s">
        <v>76</v>
      </c>
      <c r="H379" s="50" t="s">
        <v>172</v>
      </c>
      <c r="I379" s="50" t="s">
        <v>77</v>
      </c>
      <c r="J379" s="51">
        <v>12520</v>
      </c>
      <c r="K379" s="50" t="s">
        <v>602</v>
      </c>
      <c r="L379" s="50" t="s">
        <v>20</v>
      </c>
      <c r="M379" s="52" t="str">
        <f>VLOOKUP(D379,CATEGORIE!$A:$B,2,0)</f>
        <v>INDIFFERENZIATO</v>
      </c>
    </row>
    <row r="380" spans="1:13" ht="15" customHeight="1" x14ac:dyDescent="0.25">
      <c r="A380" s="49">
        <v>45324</v>
      </c>
      <c r="B380" s="50" t="s">
        <v>6</v>
      </c>
      <c r="C380" s="50" t="s">
        <v>6</v>
      </c>
      <c r="D380" s="50" t="s">
        <v>10</v>
      </c>
      <c r="E380" s="50" t="s">
        <v>176</v>
      </c>
      <c r="F380" s="50" t="s">
        <v>71</v>
      </c>
      <c r="G380" s="50" t="s">
        <v>220</v>
      </c>
      <c r="H380" s="50" t="s">
        <v>168</v>
      </c>
      <c r="I380" s="50" t="s">
        <v>72</v>
      </c>
      <c r="J380" s="51">
        <v>4840</v>
      </c>
      <c r="K380" s="50" t="s">
        <v>603</v>
      </c>
      <c r="L380" s="50" t="s">
        <v>20</v>
      </c>
      <c r="M380" s="52" t="str">
        <f>VLOOKUP(D380,CATEGORIE!$A:$B,2,0)</f>
        <v>RD</v>
      </c>
    </row>
    <row r="381" spans="1:13" ht="15" customHeight="1" x14ac:dyDescent="0.25">
      <c r="A381" s="49">
        <v>45325</v>
      </c>
      <c r="B381" s="50" t="s">
        <v>6</v>
      </c>
      <c r="C381" s="50" t="s">
        <v>6</v>
      </c>
      <c r="D381" s="50" t="s">
        <v>16</v>
      </c>
      <c r="E381" s="50" t="s">
        <v>185</v>
      </c>
      <c r="F381" s="50" t="s">
        <v>9</v>
      </c>
      <c r="G381" s="50" t="s">
        <v>71</v>
      </c>
      <c r="H381" s="50" t="s">
        <v>166</v>
      </c>
      <c r="I381" s="50" t="s">
        <v>72</v>
      </c>
      <c r="J381" s="51">
        <v>4840</v>
      </c>
      <c r="K381" s="50" t="s">
        <v>604</v>
      </c>
      <c r="L381" s="50" t="s">
        <v>20</v>
      </c>
      <c r="M381" s="52" t="str">
        <f>VLOOKUP(D381,CATEGORIE!$A:$B,2,0)</f>
        <v>RD</v>
      </c>
    </row>
    <row r="382" spans="1:13" ht="15" customHeight="1" x14ac:dyDescent="0.25">
      <c r="A382" s="49">
        <v>45325</v>
      </c>
      <c r="B382" s="50" t="s">
        <v>6</v>
      </c>
      <c r="C382" s="50" t="s">
        <v>6</v>
      </c>
      <c r="D382" s="50" t="s">
        <v>12</v>
      </c>
      <c r="E382" s="50" t="s">
        <v>73</v>
      </c>
      <c r="F382" s="50" t="s">
        <v>71</v>
      </c>
      <c r="G382" s="50" t="s">
        <v>74</v>
      </c>
      <c r="H382" s="50" t="s">
        <v>167</v>
      </c>
      <c r="I382" s="50" t="s">
        <v>72</v>
      </c>
      <c r="J382" s="51">
        <v>4870</v>
      </c>
      <c r="K382" s="50" t="s">
        <v>605</v>
      </c>
      <c r="L382" s="50" t="s">
        <v>20</v>
      </c>
      <c r="M382" s="52" t="str">
        <f>VLOOKUP(D382,CATEGORIE!$A:$B,2,0)</f>
        <v>RD</v>
      </c>
    </row>
    <row r="383" spans="1:13" ht="15" customHeight="1" x14ac:dyDescent="0.25">
      <c r="A383" s="49">
        <v>45325</v>
      </c>
      <c r="B383" s="50" t="s">
        <v>6</v>
      </c>
      <c r="C383" s="50" t="s">
        <v>6</v>
      </c>
      <c r="D383" s="50" t="s">
        <v>15</v>
      </c>
      <c r="E383" s="50" t="s">
        <v>8</v>
      </c>
      <c r="F383" s="50" t="s">
        <v>9</v>
      </c>
      <c r="G383" s="50" t="s">
        <v>71</v>
      </c>
      <c r="H383" s="50" t="s">
        <v>216</v>
      </c>
      <c r="I383" s="50" t="s">
        <v>72</v>
      </c>
      <c r="J383" s="51">
        <v>4200</v>
      </c>
      <c r="K383" s="50" t="s">
        <v>606</v>
      </c>
      <c r="L383" s="50" t="s">
        <v>20</v>
      </c>
      <c r="M383" s="52" t="str">
        <f>VLOOKUP(D383,CATEGORIE!$A:$B,2,0)</f>
        <v>RD</v>
      </c>
    </row>
    <row r="384" spans="1:13" ht="15" customHeight="1" x14ac:dyDescent="0.25">
      <c r="A384" s="49">
        <v>45325</v>
      </c>
      <c r="B384" s="50" t="s">
        <v>6</v>
      </c>
      <c r="C384" s="50" t="s">
        <v>6</v>
      </c>
      <c r="D384" s="50" t="s">
        <v>14</v>
      </c>
      <c r="E384" s="50" t="s">
        <v>170</v>
      </c>
      <c r="F384" s="50" t="s">
        <v>71</v>
      </c>
      <c r="G384" s="50" t="s">
        <v>472</v>
      </c>
      <c r="H384" s="50" t="s">
        <v>473</v>
      </c>
      <c r="I384" s="50" t="s">
        <v>72</v>
      </c>
      <c r="J384" s="51">
        <v>4420</v>
      </c>
      <c r="K384" s="50" t="s">
        <v>607</v>
      </c>
      <c r="L384" s="50" t="s">
        <v>20</v>
      </c>
      <c r="M384" s="52" t="str">
        <f>VLOOKUP(D384,CATEGORIE!$A:$B,2,0)</f>
        <v>RD</v>
      </c>
    </row>
    <row r="385" spans="1:13" ht="15" customHeight="1" x14ac:dyDescent="0.25">
      <c r="A385" s="49">
        <v>45325</v>
      </c>
      <c r="B385" s="50" t="s">
        <v>6</v>
      </c>
      <c r="C385" s="50" t="s">
        <v>6</v>
      </c>
      <c r="D385" s="50" t="s">
        <v>13</v>
      </c>
      <c r="E385" s="50" t="s">
        <v>588</v>
      </c>
      <c r="F385" s="50" t="s">
        <v>9</v>
      </c>
      <c r="G385" s="50" t="s">
        <v>76</v>
      </c>
      <c r="H385" s="50" t="s">
        <v>172</v>
      </c>
      <c r="I385" s="50" t="s">
        <v>77</v>
      </c>
      <c r="J385" s="51">
        <v>8760</v>
      </c>
      <c r="K385" s="50" t="s">
        <v>608</v>
      </c>
      <c r="L385" s="50" t="s">
        <v>20</v>
      </c>
      <c r="M385" s="52" t="str">
        <f>VLOOKUP(D385,CATEGORIE!$A:$B,2,0)</f>
        <v>INDIFFERENZIATO</v>
      </c>
    </row>
    <row r="386" spans="1:13" ht="15" customHeight="1" x14ac:dyDescent="0.25">
      <c r="A386" s="49">
        <v>45325</v>
      </c>
      <c r="B386" s="50" t="s">
        <v>6</v>
      </c>
      <c r="C386" s="50" t="s">
        <v>6</v>
      </c>
      <c r="D386" s="50" t="s">
        <v>13</v>
      </c>
      <c r="E386" s="50" t="s">
        <v>588</v>
      </c>
      <c r="F386" s="50" t="s">
        <v>9</v>
      </c>
      <c r="G386" s="50" t="s">
        <v>76</v>
      </c>
      <c r="H386" s="50" t="s">
        <v>172</v>
      </c>
      <c r="I386" s="50" t="s">
        <v>77</v>
      </c>
      <c r="J386" s="51">
        <v>13440</v>
      </c>
      <c r="K386" s="50" t="s">
        <v>609</v>
      </c>
      <c r="L386" s="50" t="s">
        <v>20</v>
      </c>
      <c r="M386" s="52" t="str">
        <f>VLOOKUP(D386,CATEGORIE!$A:$B,2,0)</f>
        <v>INDIFFERENZIATO</v>
      </c>
    </row>
    <row r="387" spans="1:13" ht="15" customHeight="1" x14ac:dyDescent="0.25">
      <c r="A387" s="49">
        <v>45325</v>
      </c>
      <c r="B387" s="50" t="s">
        <v>6</v>
      </c>
      <c r="C387" s="50" t="s">
        <v>6</v>
      </c>
      <c r="D387" s="50" t="s">
        <v>10</v>
      </c>
      <c r="E387" s="50" t="s">
        <v>176</v>
      </c>
      <c r="F387" s="50" t="s">
        <v>71</v>
      </c>
      <c r="G387" s="50" t="s">
        <v>220</v>
      </c>
      <c r="H387" s="50" t="s">
        <v>168</v>
      </c>
      <c r="I387" s="50" t="s">
        <v>72</v>
      </c>
      <c r="J387" s="51">
        <v>4100</v>
      </c>
      <c r="K387" s="50" t="s">
        <v>610</v>
      </c>
      <c r="L387" s="50" t="s">
        <v>20</v>
      </c>
      <c r="M387" s="52" t="str">
        <f>VLOOKUP(D387,CATEGORIE!$A:$B,2,0)</f>
        <v>RD</v>
      </c>
    </row>
    <row r="388" spans="1:13" ht="15" customHeight="1" x14ac:dyDescent="0.25">
      <c r="A388" s="49">
        <v>45327</v>
      </c>
      <c r="B388" s="50" t="s">
        <v>6</v>
      </c>
      <c r="C388" s="50" t="s">
        <v>6</v>
      </c>
      <c r="D388" s="50" t="s">
        <v>16</v>
      </c>
      <c r="E388" s="50" t="s">
        <v>185</v>
      </c>
      <c r="F388" s="50" t="s">
        <v>9</v>
      </c>
      <c r="G388" s="50" t="s">
        <v>71</v>
      </c>
      <c r="H388" s="50" t="s">
        <v>166</v>
      </c>
      <c r="I388" s="50" t="s">
        <v>72</v>
      </c>
      <c r="J388" s="51">
        <v>3820</v>
      </c>
      <c r="K388" s="50" t="s">
        <v>611</v>
      </c>
      <c r="L388" s="50" t="s">
        <v>20</v>
      </c>
      <c r="M388" s="52" t="str">
        <f>VLOOKUP(D388,CATEGORIE!$A:$B,2,0)</f>
        <v>RD</v>
      </c>
    </row>
    <row r="389" spans="1:13" ht="15" customHeight="1" x14ac:dyDescent="0.25">
      <c r="A389" s="49">
        <v>45327</v>
      </c>
      <c r="B389" s="50" t="s">
        <v>6</v>
      </c>
      <c r="C389" s="50" t="s">
        <v>6</v>
      </c>
      <c r="D389" s="50" t="s">
        <v>12</v>
      </c>
      <c r="E389" s="50" t="s">
        <v>73</v>
      </c>
      <c r="F389" s="50" t="s">
        <v>71</v>
      </c>
      <c r="G389" s="50" t="s">
        <v>74</v>
      </c>
      <c r="H389" s="50" t="s">
        <v>167</v>
      </c>
      <c r="I389" s="50" t="s">
        <v>72</v>
      </c>
      <c r="J389" s="51">
        <v>6650</v>
      </c>
      <c r="K389" s="50" t="s">
        <v>612</v>
      </c>
      <c r="L389" s="50" t="s">
        <v>20</v>
      </c>
      <c r="M389" s="52" t="str">
        <f>VLOOKUP(D389,CATEGORIE!$A:$B,2,0)</f>
        <v>RD</v>
      </c>
    </row>
    <row r="390" spans="1:13" ht="15" customHeight="1" x14ac:dyDescent="0.25">
      <c r="A390" s="49">
        <v>45327</v>
      </c>
      <c r="B390" s="50" t="s">
        <v>6</v>
      </c>
      <c r="C390" s="50" t="s">
        <v>6</v>
      </c>
      <c r="D390" s="50" t="s">
        <v>24</v>
      </c>
      <c r="E390" s="50" t="s">
        <v>187</v>
      </c>
      <c r="F390" s="50" t="s">
        <v>9</v>
      </c>
      <c r="G390" s="50" t="s">
        <v>220</v>
      </c>
      <c r="H390" s="50" t="s">
        <v>168</v>
      </c>
      <c r="I390" s="50" t="s">
        <v>72</v>
      </c>
      <c r="J390" s="51">
        <v>6100</v>
      </c>
      <c r="K390" s="50" t="s">
        <v>613</v>
      </c>
      <c r="L390" s="50" t="s">
        <v>20</v>
      </c>
      <c r="M390" s="52" t="str">
        <f>VLOOKUP(D390,CATEGORIE!$A:$B,2,0)</f>
        <v>RD</v>
      </c>
    </row>
    <row r="391" spans="1:13" ht="15" customHeight="1" x14ac:dyDescent="0.25">
      <c r="A391" s="49">
        <v>45327</v>
      </c>
      <c r="B391" s="50" t="s">
        <v>6</v>
      </c>
      <c r="C391" s="50" t="s">
        <v>6</v>
      </c>
      <c r="D391" s="50" t="s">
        <v>15</v>
      </c>
      <c r="E391" s="50" t="s">
        <v>8</v>
      </c>
      <c r="F391" s="50" t="s">
        <v>9</v>
      </c>
      <c r="G391" s="50" t="s">
        <v>71</v>
      </c>
      <c r="H391" s="50" t="s">
        <v>216</v>
      </c>
      <c r="I391" s="50" t="s">
        <v>72</v>
      </c>
      <c r="J391" s="51">
        <v>8150</v>
      </c>
      <c r="K391" s="50" t="s">
        <v>614</v>
      </c>
      <c r="L391" s="50" t="s">
        <v>20</v>
      </c>
      <c r="M391" s="52" t="str">
        <f>VLOOKUP(D391,CATEGORIE!$A:$B,2,0)</f>
        <v>RD</v>
      </c>
    </row>
    <row r="392" spans="1:13" ht="15" customHeight="1" x14ac:dyDescent="0.25">
      <c r="A392" s="49">
        <v>45327</v>
      </c>
      <c r="B392" s="50" t="s">
        <v>6</v>
      </c>
      <c r="C392" s="50" t="s">
        <v>6</v>
      </c>
      <c r="D392" s="50" t="s">
        <v>13</v>
      </c>
      <c r="E392" s="50" t="s">
        <v>588</v>
      </c>
      <c r="F392" s="50" t="s">
        <v>71</v>
      </c>
      <c r="G392" s="50" t="s">
        <v>76</v>
      </c>
      <c r="H392" s="50" t="s">
        <v>172</v>
      </c>
      <c r="I392" s="50" t="s">
        <v>77</v>
      </c>
      <c r="J392" s="51">
        <v>4800</v>
      </c>
      <c r="K392" s="50" t="s">
        <v>615</v>
      </c>
      <c r="L392" s="50" t="s">
        <v>20</v>
      </c>
      <c r="M392" s="52" t="str">
        <f>VLOOKUP(D392,CATEGORIE!$A:$B,2,0)</f>
        <v>INDIFFERENZIATO</v>
      </c>
    </row>
    <row r="393" spans="1:13" ht="15" customHeight="1" x14ac:dyDescent="0.25">
      <c r="A393" s="49">
        <v>45327</v>
      </c>
      <c r="B393" s="50" t="s">
        <v>6</v>
      </c>
      <c r="C393" s="50" t="s">
        <v>6</v>
      </c>
      <c r="D393" s="50" t="s">
        <v>13</v>
      </c>
      <c r="E393" s="50" t="s">
        <v>588</v>
      </c>
      <c r="F393" s="50" t="s">
        <v>9</v>
      </c>
      <c r="G393" s="50" t="s">
        <v>76</v>
      </c>
      <c r="H393" s="50" t="s">
        <v>172</v>
      </c>
      <c r="I393" s="50" t="s">
        <v>77</v>
      </c>
      <c r="J393" s="51">
        <v>9840</v>
      </c>
      <c r="K393" s="50" t="s">
        <v>616</v>
      </c>
      <c r="L393" s="50" t="s">
        <v>20</v>
      </c>
      <c r="M393" s="52" t="str">
        <f>VLOOKUP(D393,CATEGORIE!$A:$B,2,0)</f>
        <v>INDIFFERENZIATO</v>
      </c>
    </row>
    <row r="394" spans="1:13" ht="15" customHeight="1" x14ac:dyDescent="0.25">
      <c r="A394" s="49">
        <v>45327</v>
      </c>
      <c r="B394" s="50" t="s">
        <v>6</v>
      </c>
      <c r="C394" s="50" t="s">
        <v>6</v>
      </c>
      <c r="D394" s="50" t="s">
        <v>13</v>
      </c>
      <c r="E394" s="50" t="s">
        <v>588</v>
      </c>
      <c r="F394" s="50" t="s">
        <v>9</v>
      </c>
      <c r="G394" s="50" t="s">
        <v>76</v>
      </c>
      <c r="H394" s="50" t="s">
        <v>172</v>
      </c>
      <c r="I394" s="50" t="s">
        <v>77</v>
      </c>
      <c r="J394" s="51">
        <v>15100</v>
      </c>
      <c r="K394" s="50" t="s">
        <v>617</v>
      </c>
      <c r="L394" s="50" t="s">
        <v>20</v>
      </c>
      <c r="M394" s="52" t="str">
        <f>VLOOKUP(D394,CATEGORIE!$A:$B,2,0)</f>
        <v>INDIFFERENZIATO</v>
      </c>
    </row>
    <row r="395" spans="1:13" ht="15" customHeight="1" x14ac:dyDescent="0.25">
      <c r="A395" s="49">
        <v>45328</v>
      </c>
      <c r="B395" s="50" t="s">
        <v>6</v>
      </c>
      <c r="C395" s="50" t="s">
        <v>6</v>
      </c>
      <c r="D395" s="50" t="s">
        <v>25</v>
      </c>
      <c r="E395" s="50" t="s">
        <v>197</v>
      </c>
      <c r="F395" s="50" t="s">
        <v>71</v>
      </c>
      <c r="G395" s="50" t="s">
        <v>220</v>
      </c>
      <c r="H395" s="50" t="s">
        <v>168</v>
      </c>
      <c r="I395" s="50" t="s">
        <v>72</v>
      </c>
      <c r="J395" s="51">
        <v>3100</v>
      </c>
      <c r="K395" s="50" t="s">
        <v>618</v>
      </c>
      <c r="L395" s="50" t="s">
        <v>78</v>
      </c>
      <c r="M395" s="52" t="str">
        <f>VLOOKUP(D395,CATEGORIE!$A:$B,2,0)</f>
        <v>RD</v>
      </c>
    </row>
    <row r="396" spans="1:13" ht="15" customHeight="1" x14ac:dyDescent="0.25">
      <c r="A396" s="49">
        <v>45328</v>
      </c>
      <c r="B396" s="50" t="s">
        <v>6</v>
      </c>
      <c r="C396" s="50" t="s">
        <v>6</v>
      </c>
      <c r="D396" s="50" t="s">
        <v>12</v>
      </c>
      <c r="E396" s="50" t="s">
        <v>73</v>
      </c>
      <c r="F396" s="50" t="s">
        <v>71</v>
      </c>
      <c r="G396" s="50" t="s">
        <v>74</v>
      </c>
      <c r="H396" s="50" t="s">
        <v>167</v>
      </c>
      <c r="I396" s="50" t="s">
        <v>72</v>
      </c>
      <c r="J396" s="51">
        <v>5170</v>
      </c>
      <c r="K396" s="50" t="s">
        <v>619</v>
      </c>
      <c r="L396" s="50" t="s">
        <v>20</v>
      </c>
      <c r="M396" s="52" t="str">
        <f>VLOOKUP(D396,CATEGORIE!$A:$B,2,0)</f>
        <v>RD</v>
      </c>
    </row>
    <row r="397" spans="1:13" ht="15" customHeight="1" x14ac:dyDescent="0.25">
      <c r="A397" s="49">
        <v>45328</v>
      </c>
      <c r="B397" s="50" t="s">
        <v>6</v>
      </c>
      <c r="C397" s="50" t="s">
        <v>6</v>
      </c>
      <c r="D397" s="50" t="s">
        <v>24</v>
      </c>
      <c r="E397" s="50" t="s">
        <v>187</v>
      </c>
      <c r="F397" s="50" t="s">
        <v>9</v>
      </c>
      <c r="G397" s="50" t="s">
        <v>220</v>
      </c>
      <c r="H397" s="50" t="s">
        <v>168</v>
      </c>
      <c r="I397" s="50" t="s">
        <v>72</v>
      </c>
      <c r="J397" s="51">
        <v>4140</v>
      </c>
      <c r="K397" s="50" t="s">
        <v>620</v>
      </c>
      <c r="L397" s="50" t="s">
        <v>20</v>
      </c>
      <c r="M397" s="52" t="str">
        <f>VLOOKUP(D397,CATEGORIE!$A:$B,2,0)</f>
        <v>RD</v>
      </c>
    </row>
    <row r="398" spans="1:13" ht="15" customHeight="1" x14ac:dyDescent="0.25">
      <c r="A398" s="49">
        <v>45328</v>
      </c>
      <c r="B398" s="50" t="s">
        <v>6</v>
      </c>
      <c r="C398" s="50" t="s">
        <v>6</v>
      </c>
      <c r="D398" s="50" t="s">
        <v>15</v>
      </c>
      <c r="E398" s="50" t="s">
        <v>8</v>
      </c>
      <c r="F398" s="50" t="s">
        <v>9</v>
      </c>
      <c r="G398" s="50" t="s">
        <v>71</v>
      </c>
      <c r="H398" s="50" t="s">
        <v>216</v>
      </c>
      <c r="I398" s="50" t="s">
        <v>72</v>
      </c>
      <c r="J398" s="51">
        <v>7890</v>
      </c>
      <c r="K398" s="50" t="s">
        <v>621</v>
      </c>
      <c r="L398" s="50" t="s">
        <v>20</v>
      </c>
      <c r="M398" s="52" t="str">
        <f>VLOOKUP(D398,CATEGORIE!$A:$B,2,0)</f>
        <v>RD</v>
      </c>
    </row>
    <row r="399" spans="1:13" ht="15" customHeight="1" x14ac:dyDescent="0.25">
      <c r="A399" s="49">
        <v>45328</v>
      </c>
      <c r="B399" s="50" t="s">
        <v>6</v>
      </c>
      <c r="C399" s="50" t="s">
        <v>6</v>
      </c>
      <c r="D399" s="50" t="s">
        <v>13</v>
      </c>
      <c r="E399" s="50" t="s">
        <v>588</v>
      </c>
      <c r="F399" s="50" t="s">
        <v>9</v>
      </c>
      <c r="G399" s="50" t="s">
        <v>76</v>
      </c>
      <c r="H399" s="50" t="s">
        <v>172</v>
      </c>
      <c r="I399" s="50" t="s">
        <v>77</v>
      </c>
      <c r="J399" s="51">
        <v>10580</v>
      </c>
      <c r="K399" s="50" t="s">
        <v>622</v>
      </c>
      <c r="L399" s="50" t="s">
        <v>20</v>
      </c>
      <c r="M399" s="52" t="str">
        <f>VLOOKUP(D399,CATEGORIE!$A:$B,2,0)</f>
        <v>INDIFFERENZIATO</v>
      </c>
    </row>
    <row r="400" spans="1:13" ht="15" customHeight="1" x14ac:dyDescent="0.25">
      <c r="A400" s="49">
        <v>45328</v>
      </c>
      <c r="B400" s="50" t="s">
        <v>6</v>
      </c>
      <c r="C400" s="50" t="s">
        <v>6</v>
      </c>
      <c r="D400" s="50" t="s">
        <v>13</v>
      </c>
      <c r="E400" s="50" t="s">
        <v>588</v>
      </c>
      <c r="F400" s="50" t="s">
        <v>9</v>
      </c>
      <c r="G400" s="50" t="s">
        <v>76</v>
      </c>
      <c r="H400" s="50" t="s">
        <v>172</v>
      </c>
      <c r="I400" s="50" t="s">
        <v>77</v>
      </c>
      <c r="J400" s="51">
        <v>14220</v>
      </c>
      <c r="K400" s="50" t="s">
        <v>623</v>
      </c>
      <c r="L400" s="50" t="s">
        <v>20</v>
      </c>
      <c r="M400" s="52" t="str">
        <f>VLOOKUP(D400,CATEGORIE!$A:$B,2,0)</f>
        <v>INDIFFERENZIATO</v>
      </c>
    </row>
    <row r="401" spans="1:13" ht="15" customHeight="1" x14ac:dyDescent="0.25">
      <c r="A401" s="49">
        <v>45328</v>
      </c>
      <c r="B401" s="50" t="s">
        <v>6</v>
      </c>
      <c r="C401" s="50" t="s">
        <v>6</v>
      </c>
      <c r="D401" s="50" t="s">
        <v>13</v>
      </c>
      <c r="E401" s="50" t="s">
        <v>588</v>
      </c>
      <c r="F401" s="50" t="s">
        <v>9</v>
      </c>
      <c r="G401" s="50" t="s">
        <v>76</v>
      </c>
      <c r="H401" s="50" t="s">
        <v>172</v>
      </c>
      <c r="I401" s="50" t="s">
        <v>77</v>
      </c>
      <c r="J401" s="51">
        <v>2920</v>
      </c>
      <c r="K401" s="50" t="s">
        <v>624</v>
      </c>
      <c r="L401" s="50" t="s">
        <v>20</v>
      </c>
      <c r="M401" s="52" t="str">
        <f>VLOOKUP(D401,CATEGORIE!$A:$B,2,0)</f>
        <v>INDIFFERENZIATO</v>
      </c>
    </row>
    <row r="402" spans="1:13" ht="15" customHeight="1" x14ac:dyDescent="0.25">
      <c r="A402" s="49">
        <v>45328</v>
      </c>
      <c r="B402" s="50" t="s">
        <v>6</v>
      </c>
      <c r="C402" s="50" t="s">
        <v>6</v>
      </c>
      <c r="D402" s="50" t="s">
        <v>13</v>
      </c>
      <c r="E402" s="50" t="s">
        <v>588</v>
      </c>
      <c r="F402" s="50" t="s">
        <v>9</v>
      </c>
      <c r="G402" s="50" t="s">
        <v>76</v>
      </c>
      <c r="H402" s="50" t="s">
        <v>172</v>
      </c>
      <c r="I402" s="50" t="s">
        <v>77</v>
      </c>
      <c r="J402" s="51">
        <v>2680</v>
      </c>
      <c r="K402" s="50" t="s">
        <v>625</v>
      </c>
      <c r="L402" s="50" t="s">
        <v>20</v>
      </c>
      <c r="M402" s="52" t="str">
        <f>VLOOKUP(D402,CATEGORIE!$A:$B,2,0)</f>
        <v>INDIFFERENZIATO</v>
      </c>
    </row>
    <row r="403" spans="1:13" ht="15" customHeight="1" x14ac:dyDescent="0.25">
      <c r="A403" s="49">
        <v>45328</v>
      </c>
      <c r="B403" s="50" t="s">
        <v>6</v>
      </c>
      <c r="C403" s="50" t="s">
        <v>6</v>
      </c>
      <c r="D403" s="50" t="s">
        <v>11</v>
      </c>
      <c r="E403" s="50" t="s">
        <v>7</v>
      </c>
      <c r="F403" s="50" t="s">
        <v>71</v>
      </c>
      <c r="G403" s="50" t="s">
        <v>71</v>
      </c>
      <c r="H403" s="50" t="s">
        <v>180</v>
      </c>
      <c r="I403" s="50" t="s">
        <v>84</v>
      </c>
      <c r="J403" s="51">
        <v>8040</v>
      </c>
      <c r="K403" s="50" t="s">
        <v>626</v>
      </c>
      <c r="L403" s="50" t="s">
        <v>20</v>
      </c>
      <c r="M403" s="52" t="str">
        <f>VLOOKUP(D403,CATEGORIE!$A:$B,2,0)</f>
        <v>RD</v>
      </c>
    </row>
    <row r="404" spans="1:13" ht="15" customHeight="1" x14ac:dyDescent="0.25">
      <c r="A404" s="49">
        <v>45328</v>
      </c>
      <c r="B404" s="50" t="s">
        <v>6</v>
      </c>
      <c r="C404" s="50" t="s">
        <v>6</v>
      </c>
      <c r="D404" s="50" t="s">
        <v>10</v>
      </c>
      <c r="E404" s="50" t="s">
        <v>176</v>
      </c>
      <c r="F404" s="50" t="s">
        <v>71</v>
      </c>
      <c r="G404" s="50" t="s">
        <v>220</v>
      </c>
      <c r="H404" s="50" t="s">
        <v>168</v>
      </c>
      <c r="I404" s="50" t="s">
        <v>72</v>
      </c>
      <c r="J404" s="51">
        <v>7000</v>
      </c>
      <c r="K404" s="50" t="s">
        <v>627</v>
      </c>
      <c r="L404" s="50" t="s">
        <v>20</v>
      </c>
      <c r="M404" s="52" t="str">
        <f>VLOOKUP(D404,CATEGORIE!$A:$B,2,0)</f>
        <v>RD</v>
      </c>
    </row>
    <row r="405" spans="1:13" ht="15" customHeight="1" x14ac:dyDescent="0.25">
      <c r="A405" s="49">
        <v>45329</v>
      </c>
      <c r="B405" s="50" t="s">
        <v>6</v>
      </c>
      <c r="C405" s="50" t="s">
        <v>6</v>
      </c>
      <c r="D405" s="50" t="s">
        <v>25</v>
      </c>
      <c r="E405" s="50" t="s">
        <v>197</v>
      </c>
      <c r="F405" s="50" t="s">
        <v>71</v>
      </c>
      <c r="G405" s="50" t="s">
        <v>220</v>
      </c>
      <c r="H405" s="50" t="s">
        <v>168</v>
      </c>
      <c r="I405" s="50" t="s">
        <v>72</v>
      </c>
      <c r="J405" s="51">
        <v>6780</v>
      </c>
      <c r="K405" s="50" t="s">
        <v>628</v>
      </c>
      <c r="L405" s="50" t="s">
        <v>78</v>
      </c>
      <c r="M405" s="52" t="str">
        <f>VLOOKUP(D405,CATEGORIE!$A:$B,2,0)</f>
        <v>RD</v>
      </c>
    </row>
    <row r="406" spans="1:13" ht="15" customHeight="1" x14ac:dyDescent="0.25">
      <c r="A406" s="49">
        <v>45329</v>
      </c>
      <c r="B406" s="50" t="s">
        <v>6</v>
      </c>
      <c r="C406" s="50" t="s">
        <v>6</v>
      </c>
      <c r="D406" s="50" t="s">
        <v>16</v>
      </c>
      <c r="E406" s="50" t="s">
        <v>185</v>
      </c>
      <c r="F406" s="50" t="s">
        <v>9</v>
      </c>
      <c r="G406" s="50" t="s">
        <v>71</v>
      </c>
      <c r="H406" s="50" t="s">
        <v>166</v>
      </c>
      <c r="I406" s="50" t="s">
        <v>72</v>
      </c>
      <c r="J406" s="51">
        <v>4740</v>
      </c>
      <c r="K406" s="50" t="s">
        <v>629</v>
      </c>
      <c r="L406" s="50" t="s">
        <v>20</v>
      </c>
      <c r="M406" s="52" t="str">
        <f>VLOOKUP(D406,CATEGORIE!$A:$B,2,0)</f>
        <v>RD</v>
      </c>
    </row>
    <row r="407" spans="1:13" ht="15" customHeight="1" x14ac:dyDescent="0.25">
      <c r="A407" s="49">
        <v>45329</v>
      </c>
      <c r="B407" s="50" t="s">
        <v>6</v>
      </c>
      <c r="C407" s="50" t="s">
        <v>6</v>
      </c>
      <c r="D407" s="50" t="s">
        <v>24</v>
      </c>
      <c r="E407" s="50" t="s">
        <v>187</v>
      </c>
      <c r="F407" s="50" t="s">
        <v>9</v>
      </c>
      <c r="G407" s="50" t="s">
        <v>220</v>
      </c>
      <c r="H407" s="50" t="s">
        <v>168</v>
      </c>
      <c r="I407" s="50" t="s">
        <v>72</v>
      </c>
      <c r="J407" s="51">
        <v>620</v>
      </c>
      <c r="K407" s="50" t="s">
        <v>630</v>
      </c>
      <c r="L407" s="50" t="s">
        <v>20</v>
      </c>
      <c r="M407" s="52" t="str">
        <f>VLOOKUP(D407,CATEGORIE!$A:$B,2,0)</f>
        <v>RD</v>
      </c>
    </row>
    <row r="408" spans="1:13" ht="15" customHeight="1" x14ac:dyDescent="0.25">
      <c r="A408" s="49">
        <v>45329</v>
      </c>
      <c r="B408" s="50" t="s">
        <v>6</v>
      </c>
      <c r="C408" s="50" t="s">
        <v>6</v>
      </c>
      <c r="D408" s="50" t="s">
        <v>15</v>
      </c>
      <c r="E408" s="50" t="s">
        <v>8</v>
      </c>
      <c r="F408" s="50" t="s">
        <v>9</v>
      </c>
      <c r="G408" s="50" t="s">
        <v>71</v>
      </c>
      <c r="H408" s="50" t="s">
        <v>216</v>
      </c>
      <c r="I408" s="50" t="s">
        <v>72</v>
      </c>
      <c r="J408" s="51">
        <v>6220</v>
      </c>
      <c r="K408" s="50" t="s">
        <v>631</v>
      </c>
      <c r="L408" s="50" t="s">
        <v>20</v>
      </c>
      <c r="M408" s="52" t="str">
        <f>VLOOKUP(D408,CATEGORIE!$A:$B,2,0)</f>
        <v>RD</v>
      </c>
    </row>
    <row r="409" spans="1:13" ht="15" customHeight="1" x14ac:dyDescent="0.25">
      <c r="A409" s="49">
        <v>45329</v>
      </c>
      <c r="B409" s="50" t="s">
        <v>6</v>
      </c>
      <c r="C409" s="50" t="s">
        <v>6</v>
      </c>
      <c r="D409" s="50" t="s">
        <v>14</v>
      </c>
      <c r="E409" s="50" t="s">
        <v>170</v>
      </c>
      <c r="F409" s="50" t="s">
        <v>71</v>
      </c>
      <c r="G409" s="50" t="s">
        <v>472</v>
      </c>
      <c r="H409" s="50" t="s">
        <v>473</v>
      </c>
      <c r="I409" s="50" t="s">
        <v>72</v>
      </c>
      <c r="J409" s="51">
        <v>4640</v>
      </c>
      <c r="K409" s="50" t="s">
        <v>632</v>
      </c>
      <c r="L409" s="50" t="s">
        <v>20</v>
      </c>
      <c r="M409" s="52" t="str">
        <f>VLOOKUP(D409,CATEGORIE!$A:$B,2,0)</f>
        <v>RD</v>
      </c>
    </row>
    <row r="410" spans="1:13" ht="15" customHeight="1" x14ac:dyDescent="0.25">
      <c r="A410" s="49">
        <v>45329</v>
      </c>
      <c r="B410" s="50" t="s">
        <v>6</v>
      </c>
      <c r="C410" s="50" t="s">
        <v>6</v>
      </c>
      <c r="D410" s="50" t="s">
        <v>13</v>
      </c>
      <c r="E410" s="50" t="s">
        <v>588</v>
      </c>
      <c r="F410" s="50" t="s">
        <v>71</v>
      </c>
      <c r="G410" s="50" t="s">
        <v>76</v>
      </c>
      <c r="H410" s="50" t="s">
        <v>172</v>
      </c>
      <c r="I410" s="50" t="s">
        <v>77</v>
      </c>
      <c r="J410" s="51">
        <v>5060</v>
      </c>
      <c r="K410" s="50" t="s">
        <v>633</v>
      </c>
      <c r="L410" s="50" t="s">
        <v>20</v>
      </c>
      <c r="M410" s="52" t="str">
        <f>VLOOKUP(D410,CATEGORIE!$A:$B,2,0)</f>
        <v>INDIFFERENZIATO</v>
      </c>
    </row>
    <row r="411" spans="1:13" ht="15" customHeight="1" x14ac:dyDescent="0.25">
      <c r="A411" s="49">
        <v>45329</v>
      </c>
      <c r="B411" s="50" t="s">
        <v>6</v>
      </c>
      <c r="C411" s="50" t="s">
        <v>6</v>
      </c>
      <c r="D411" s="50" t="s">
        <v>13</v>
      </c>
      <c r="E411" s="50" t="s">
        <v>588</v>
      </c>
      <c r="F411" s="50" t="s">
        <v>9</v>
      </c>
      <c r="G411" s="50" t="s">
        <v>76</v>
      </c>
      <c r="H411" s="50" t="s">
        <v>172</v>
      </c>
      <c r="I411" s="50" t="s">
        <v>77</v>
      </c>
      <c r="J411" s="51">
        <v>9540</v>
      </c>
      <c r="K411" s="50" t="s">
        <v>634</v>
      </c>
      <c r="L411" s="50" t="s">
        <v>20</v>
      </c>
      <c r="M411" s="52" t="str">
        <f>VLOOKUP(D411,CATEGORIE!$A:$B,2,0)</f>
        <v>INDIFFERENZIATO</v>
      </c>
    </row>
    <row r="412" spans="1:13" ht="15" customHeight="1" x14ac:dyDescent="0.25">
      <c r="A412" s="49">
        <v>45329</v>
      </c>
      <c r="B412" s="50" t="s">
        <v>6</v>
      </c>
      <c r="C412" s="50" t="s">
        <v>6</v>
      </c>
      <c r="D412" s="50" t="s">
        <v>13</v>
      </c>
      <c r="E412" s="50" t="s">
        <v>588</v>
      </c>
      <c r="F412" s="50" t="s">
        <v>9</v>
      </c>
      <c r="G412" s="50" t="s">
        <v>76</v>
      </c>
      <c r="H412" s="50" t="s">
        <v>172</v>
      </c>
      <c r="I412" s="50" t="s">
        <v>77</v>
      </c>
      <c r="J412" s="51">
        <v>940</v>
      </c>
      <c r="K412" s="50" t="s">
        <v>635</v>
      </c>
      <c r="L412" s="50" t="s">
        <v>20</v>
      </c>
      <c r="M412" s="52" t="str">
        <f>VLOOKUP(D412,CATEGORIE!$A:$B,2,0)</f>
        <v>INDIFFERENZIATO</v>
      </c>
    </row>
    <row r="413" spans="1:13" ht="15" customHeight="1" x14ac:dyDescent="0.25">
      <c r="A413" s="49">
        <v>45329</v>
      </c>
      <c r="B413" s="50" t="s">
        <v>6</v>
      </c>
      <c r="C413" s="50" t="s">
        <v>6</v>
      </c>
      <c r="D413" s="50" t="s">
        <v>10</v>
      </c>
      <c r="E413" s="50" t="s">
        <v>176</v>
      </c>
      <c r="F413" s="50" t="s">
        <v>71</v>
      </c>
      <c r="G413" s="50" t="s">
        <v>220</v>
      </c>
      <c r="H413" s="50" t="s">
        <v>168</v>
      </c>
      <c r="I413" s="50" t="s">
        <v>72</v>
      </c>
      <c r="J413" s="51">
        <v>6180</v>
      </c>
      <c r="K413" s="50" t="s">
        <v>636</v>
      </c>
      <c r="L413" s="50" t="s">
        <v>20</v>
      </c>
      <c r="M413" s="52" t="str">
        <f>VLOOKUP(D413,CATEGORIE!$A:$B,2,0)</f>
        <v>RD</v>
      </c>
    </row>
    <row r="414" spans="1:13" ht="15" customHeight="1" x14ac:dyDescent="0.25">
      <c r="A414" s="49">
        <v>45330</v>
      </c>
      <c r="B414" s="50" t="s">
        <v>6</v>
      </c>
      <c r="C414" s="50" t="s">
        <v>6</v>
      </c>
      <c r="D414" s="50" t="s">
        <v>25</v>
      </c>
      <c r="E414" s="50" t="s">
        <v>197</v>
      </c>
      <c r="F414" s="50" t="s">
        <v>71</v>
      </c>
      <c r="G414" s="50" t="s">
        <v>220</v>
      </c>
      <c r="H414" s="50" t="s">
        <v>168</v>
      </c>
      <c r="I414" s="50" t="s">
        <v>72</v>
      </c>
      <c r="J414" s="51">
        <v>5040</v>
      </c>
      <c r="K414" s="50" t="s">
        <v>637</v>
      </c>
      <c r="L414" s="50" t="s">
        <v>78</v>
      </c>
      <c r="M414" s="52" t="str">
        <f>VLOOKUP(D414,CATEGORIE!$A:$B,2,0)</f>
        <v>RD</v>
      </c>
    </row>
    <row r="415" spans="1:13" ht="15" customHeight="1" x14ac:dyDescent="0.25">
      <c r="A415" s="49">
        <v>45330</v>
      </c>
      <c r="B415" s="50" t="s">
        <v>6</v>
      </c>
      <c r="C415" s="50" t="s">
        <v>6</v>
      </c>
      <c r="D415" s="50" t="s">
        <v>16</v>
      </c>
      <c r="E415" s="50" t="s">
        <v>185</v>
      </c>
      <c r="F415" s="50" t="s">
        <v>9</v>
      </c>
      <c r="G415" s="50" t="s">
        <v>71</v>
      </c>
      <c r="H415" s="50" t="s">
        <v>166</v>
      </c>
      <c r="I415" s="50" t="s">
        <v>72</v>
      </c>
      <c r="J415" s="51">
        <v>4180</v>
      </c>
      <c r="K415" s="50" t="s">
        <v>638</v>
      </c>
      <c r="L415" s="50" t="s">
        <v>20</v>
      </c>
      <c r="M415" s="52" t="str">
        <f>VLOOKUP(D415,CATEGORIE!$A:$B,2,0)</f>
        <v>RD</v>
      </c>
    </row>
    <row r="416" spans="1:13" ht="15" customHeight="1" x14ac:dyDescent="0.25">
      <c r="A416" s="49">
        <v>45330</v>
      </c>
      <c r="B416" s="50" t="s">
        <v>6</v>
      </c>
      <c r="C416" s="50" t="s">
        <v>6</v>
      </c>
      <c r="D416" s="50" t="s">
        <v>12</v>
      </c>
      <c r="E416" s="50" t="s">
        <v>73</v>
      </c>
      <c r="F416" s="50" t="s">
        <v>71</v>
      </c>
      <c r="G416" s="50" t="s">
        <v>74</v>
      </c>
      <c r="H416" s="50" t="s">
        <v>167</v>
      </c>
      <c r="I416" s="50" t="s">
        <v>72</v>
      </c>
      <c r="J416" s="51">
        <v>7630</v>
      </c>
      <c r="K416" s="50" t="s">
        <v>639</v>
      </c>
      <c r="L416" s="50" t="s">
        <v>20</v>
      </c>
      <c r="M416" s="52" t="str">
        <f>VLOOKUP(D416,CATEGORIE!$A:$B,2,0)</f>
        <v>RD</v>
      </c>
    </row>
    <row r="417" spans="1:13" ht="15" customHeight="1" x14ac:dyDescent="0.25">
      <c r="A417" s="49">
        <v>45330</v>
      </c>
      <c r="B417" s="50" t="s">
        <v>6</v>
      </c>
      <c r="C417" s="50" t="s">
        <v>6</v>
      </c>
      <c r="D417" s="50" t="s">
        <v>12</v>
      </c>
      <c r="E417" s="50" t="s">
        <v>73</v>
      </c>
      <c r="F417" s="50" t="s">
        <v>71</v>
      </c>
      <c r="G417" s="50" t="s">
        <v>74</v>
      </c>
      <c r="H417" s="50" t="s">
        <v>167</v>
      </c>
      <c r="I417" s="50" t="s">
        <v>72</v>
      </c>
      <c r="J417" s="51">
        <v>8050</v>
      </c>
      <c r="K417" s="50" t="s">
        <v>640</v>
      </c>
      <c r="L417" s="50" t="s">
        <v>20</v>
      </c>
      <c r="M417" s="52" t="str">
        <f>VLOOKUP(D417,CATEGORIE!$A:$B,2,0)</f>
        <v>RD</v>
      </c>
    </row>
    <row r="418" spans="1:13" ht="15" customHeight="1" x14ac:dyDescent="0.25">
      <c r="A418" s="49">
        <v>45330</v>
      </c>
      <c r="B418" s="50" t="s">
        <v>6</v>
      </c>
      <c r="C418" s="50" t="s">
        <v>6</v>
      </c>
      <c r="D418" s="50" t="s">
        <v>24</v>
      </c>
      <c r="E418" s="50" t="s">
        <v>187</v>
      </c>
      <c r="F418" s="50" t="s">
        <v>9</v>
      </c>
      <c r="G418" s="50" t="s">
        <v>220</v>
      </c>
      <c r="H418" s="50" t="s">
        <v>168</v>
      </c>
      <c r="I418" s="50" t="s">
        <v>72</v>
      </c>
      <c r="J418" s="51">
        <v>7600</v>
      </c>
      <c r="K418" s="50" t="s">
        <v>641</v>
      </c>
      <c r="L418" s="50" t="s">
        <v>20</v>
      </c>
      <c r="M418" s="52" t="str">
        <f>VLOOKUP(D418,CATEGORIE!$A:$B,2,0)</f>
        <v>RD</v>
      </c>
    </row>
    <row r="419" spans="1:13" ht="15" customHeight="1" x14ac:dyDescent="0.25">
      <c r="A419" s="49">
        <v>45330</v>
      </c>
      <c r="B419" s="50" t="s">
        <v>6</v>
      </c>
      <c r="C419" s="50" t="s">
        <v>6</v>
      </c>
      <c r="D419" s="50" t="s">
        <v>15</v>
      </c>
      <c r="E419" s="50" t="s">
        <v>8</v>
      </c>
      <c r="F419" s="50" t="s">
        <v>9</v>
      </c>
      <c r="G419" s="50" t="s">
        <v>71</v>
      </c>
      <c r="H419" s="50" t="s">
        <v>216</v>
      </c>
      <c r="I419" s="50" t="s">
        <v>72</v>
      </c>
      <c r="J419" s="51">
        <v>5490</v>
      </c>
      <c r="K419" s="50" t="s">
        <v>642</v>
      </c>
      <c r="L419" s="50" t="s">
        <v>20</v>
      </c>
      <c r="M419" s="52" t="str">
        <f>VLOOKUP(D419,CATEGORIE!$A:$B,2,0)</f>
        <v>RD</v>
      </c>
    </row>
    <row r="420" spans="1:13" ht="15" customHeight="1" x14ac:dyDescent="0.25">
      <c r="A420" s="49">
        <v>45330</v>
      </c>
      <c r="B420" s="50" t="s">
        <v>6</v>
      </c>
      <c r="C420" s="50" t="s">
        <v>6</v>
      </c>
      <c r="D420" s="50" t="s">
        <v>13</v>
      </c>
      <c r="E420" s="50" t="s">
        <v>588</v>
      </c>
      <c r="F420" s="50" t="s">
        <v>9</v>
      </c>
      <c r="G420" s="50" t="s">
        <v>76</v>
      </c>
      <c r="H420" s="50" t="s">
        <v>172</v>
      </c>
      <c r="I420" s="50" t="s">
        <v>77</v>
      </c>
      <c r="J420" s="51">
        <v>11440</v>
      </c>
      <c r="K420" s="50" t="s">
        <v>643</v>
      </c>
      <c r="L420" s="50" t="s">
        <v>20</v>
      </c>
      <c r="M420" s="52" t="str">
        <f>VLOOKUP(D420,CATEGORIE!$A:$B,2,0)</f>
        <v>INDIFFERENZIATO</v>
      </c>
    </row>
    <row r="421" spans="1:13" ht="15" customHeight="1" x14ac:dyDescent="0.25">
      <c r="A421" s="49">
        <v>45330</v>
      </c>
      <c r="B421" s="50" t="s">
        <v>6</v>
      </c>
      <c r="C421" s="50" t="s">
        <v>6</v>
      </c>
      <c r="D421" s="50" t="s">
        <v>13</v>
      </c>
      <c r="E421" s="50" t="s">
        <v>588</v>
      </c>
      <c r="F421" s="50" t="s">
        <v>9</v>
      </c>
      <c r="G421" s="50" t="s">
        <v>76</v>
      </c>
      <c r="H421" s="50" t="s">
        <v>172</v>
      </c>
      <c r="I421" s="50" t="s">
        <v>77</v>
      </c>
      <c r="J421" s="51">
        <v>360</v>
      </c>
      <c r="K421" s="50" t="s">
        <v>644</v>
      </c>
      <c r="L421" s="50" t="s">
        <v>20</v>
      </c>
      <c r="M421" s="52" t="str">
        <f>VLOOKUP(D421,CATEGORIE!$A:$B,2,0)</f>
        <v>INDIFFERENZIATO</v>
      </c>
    </row>
    <row r="422" spans="1:13" ht="15" customHeight="1" x14ac:dyDescent="0.25">
      <c r="A422" s="49">
        <v>45330</v>
      </c>
      <c r="B422" s="50" t="s">
        <v>6</v>
      </c>
      <c r="C422" s="50" t="s">
        <v>6</v>
      </c>
      <c r="D422" s="50" t="s">
        <v>13</v>
      </c>
      <c r="E422" s="50" t="s">
        <v>588</v>
      </c>
      <c r="F422" s="50" t="s">
        <v>9</v>
      </c>
      <c r="G422" s="50" t="s">
        <v>76</v>
      </c>
      <c r="H422" s="50" t="s">
        <v>172</v>
      </c>
      <c r="I422" s="50" t="s">
        <v>77</v>
      </c>
      <c r="J422" s="51">
        <v>14820</v>
      </c>
      <c r="K422" s="50" t="s">
        <v>645</v>
      </c>
      <c r="L422" s="50" t="s">
        <v>20</v>
      </c>
      <c r="M422" s="52" t="str">
        <f>VLOOKUP(D422,CATEGORIE!$A:$B,2,0)</f>
        <v>INDIFFERENZIATO</v>
      </c>
    </row>
    <row r="423" spans="1:13" ht="15" customHeight="1" x14ac:dyDescent="0.25">
      <c r="A423" s="49">
        <v>45330</v>
      </c>
      <c r="B423" s="50" t="s">
        <v>6</v>
      </c>
      <c r="C423" s="50" t="s">
        <v>6</v>
      </c>
      <c r="D423" s="50" t="s">
        <v>10</v>
      </c>
      <c r="E423" s="50" t="s">
        <v>176</v>
      </c>
      <c r="F423" s="50" t="s">
        <v>71</v>
      </c>
      <c r="G423" s="50" t="s">
        <v>220</v>
      </c>
      <c r="H423" s="50" t="s">
        <v>168</v>
      </c>
      <c r="I423" s="50" t="s">
        <v>72</v>
      </c>
      <c r="J423" s="51">
        <v>6780</v>
      </c>
      <c r="K423" s="50" t="s">
        <v>646</v>
      </c>
      <c r="L423" s="50" t="s">
        <v>20</v>
      </c>
      <c r="M423" s="52" t="str">
        <f>VLOOKUP(D423,CATEGORIE!$A:$B,2,0)</f>
        <v>RD</v>
      </c>
    </row>
    <row r="424" spans="1:13" ht="15" customHeight="1" x14ac:dyDescent="0.25">
      <c r="A424" s="49">
        <v>45330</v>
      </c>
      <c r="B424" s="50" t="s">
        <v>6</v>
      </c>
      <c r="C424" s="50" t="s">
        <v>6</v>
      </c>
      <c r="D424" s="50" t="s">
        <v>10</v>
      </c>
      <c r="E424" s="50" t="s">
        <v>176</v>
      </c>
      <c r="F424" s="50" t="s">
        <v>71</v>
      </c>
      <c r="G424" s="50" t="s">
        <v>220</v>
      </c>
      <c r="H424" s="50" t="s">
        <v>168</v>
      </c>
      <c r="I424" s="50" t="s">
        <v>72</v>
      </c>
      <c r="J424" s="51">
        <v>1940</v>
      </c>
      <c r="K424" s="50" t="s">
        <v>647</v>
      </c>
      <c r="L424" s="50" t="s">
        <v>20</v>
      </c>
      <c r="M424" s="52" t="str">
        <f>VLOOKUP(D424,CATEGORIE!$A:$B,2,0)</f>
        <v>RD</v>
      </c>
    </row>
    <row r="425" spans="1:13" ht="15" customHeight="1" x14ac:dyDescent="0.25">
      <c r="A425" s="49">
        <v>45330</v>
      </c>
      <c r="B425" s="50" t="s">
        <v>6</v>
      </c>
      <c r="C425" s="50" t="s">
        <v>6</v>
      </c>
      <c r="D425" s="50" t="s">
        <v>10</v>
      </c>
      <c r="E425" s="50" t="s">
        <v>176</v>
      </c>
      <c r="F425" s="50" t="s">
        <v>71</v>
      </c>
      <c r="G425" s="50" t="s">
        <v>220</v>
      </c>
      <c r="H425" s="50" t="s">
        <v>168</v>
      </c>
      <c r="I425" s="50" t="s">
        <v>72</v>
      </c>
      <c r="J425" s="51">
        <v>2440</v>
      </c>
      <c r="K425" s="50" t="s">
        <v>648</v>
      </c>
      <c r="L425" s="50" t="s">
        <v>20</v>
      </c>
      <c r="M425" s="52" t="str">
        <f>VLOOKUP(D425,CATEGORIE!$A:$B,2,0)</f>
        <v>RD</v>
      </c>
    </row>
    <row r="426" spans="1:13" ht="15" customHeight="1" x14ac:dyDescent="0.25">
      <c r="A426" s="49">
        <v>45331</v>
      </c>
      <c r="B426" s="50" t="s">
        <v>6</v>
      </c>
      <c r="C426" s="50" t="s">
        <v>6</v>
      </c>
      <c r="D426" s="50" t="s">
        <v>25</v>
      </c>
      <c r="E426" s="50" t="s">
        <v>197</v>
      </c>
      <c r="F426" s="50" t="s">
        <v>71</v>
      </c>
      <c r="G426" s="50" t="s">
        <v>220</v>
      </c>
      <c r="H426" s="50" t="s">
        <v>168</v>
      </c>
      <c r="I426" s="50" t="s">
        <v>72</v>
      </c>
      <c r="J426" s="51">
        <v>2900</v>
      </c>
      <c r="K426" s="50" t="s">
        <v>649</v>
      </c>
      <c r="L426" s="50" t="s">
        <v>78</v>
      </c>
      <c r="M426" s="52" t="str">
        <f>VLOOKUP(D426,CATEGORIE!$A:$B,2,0)</f>
        <v>RD</v>
      </c>
    </row>
    <row r="427" spans="1:13" ht="15" customHeight="1" x14ac:dyDescent="0.25">
      <c r="A427" s="49">
        <v>45331</v>
      </c>
      <c r="B427" s="50" t="s">
        <v>6</v>
      </c>
      <c r="C427" s="50" t="s">
        <v>6</v>
      </c>
      <c r="D427" s="50" t="s">
        <v>16</v>
      </c>
      <c r="E427" s="50" t="s">
        <v>185</v>
      </c>
      <c r="F427" s="50" t="s">
        <v>71</v>
      </c>
      <c r="G427" s="50" t="s">
        <v>71</v>
      </c>
      <c r="H427" s="50" t="s">
        <v>166</v>
      </c>
      <c r="I427" s="50" t="s">
        <v>72</v>
      </c>
      <c r="J427" s="51">
        <v>1980</v>
      </c>
      <c r="K427" s="50" t="s">
        <v>650</v>
      </c>
      <c r="L427" s="50" t="s">
        <v>78</v>
      </c>
      <c r="M427" s="52" t="str">
        <f>VLOOKUP(D427,CATEGORIE!$A:$B,2,0)</f>
        <v>RD</v>
      </c>
    </row>
    <row r="428" spans="1:13" ht="15" customHeight="1" x14ac:dyDescent="0.25">
      <c r="A428" s="49">
        <v>45331</v>
      </c>
      <c r="B428" s="50" t="s">
        <v>6</v>
      </c>
      <c r="C428" s="50" t="s">
        <v>6</v>
      </c>
      <c r="D428" s="50" t="s">
        <v>16</v>
      </c>
      <c r="E428" s="50" t="s">
        <v>185</v>
      </c>
      <c r="F428" s="50" t="s">
        <v>9</v>
      </c>
      <c r="G428" s="50" t="s">
        <v>71</v>
      </c>
      <c r="H428" s="50" t="s">
        <v>166</v>
      </c>
      <c r="I428" s="50" t="s">
        <v>72</v>
      </c>
      <c r="J428" s="51">
        <v>2600</v>
      </c>
      <c r="K428" s="50" t="s">
        <v>651</v>
      </c>
      <c r="L428" s="50" t="s">
        <v>20</v>
      </c>
      <c r="M428" s="52" t="str">
        <f>VLOOKUP(D428,CATEGORIE!$A:$B,2,0)</f>
        <v>RD</v>
      </c>
    </row>
    <row r="429" spans="1:13" ht="15" customHeight="1" x14ac:dyDescent="0.25">
      <c r="A429" s="49">
        <v>45331</v>
      </c>
      <c r="B429" s="50" t="s">
        <v>6</v>
      </c>
      <c r="C429" s="50" t="s">
        <v>6</v>
      </c>
      <c r="D429" s="50" t="s">
        <v>12</v>
      </c>
      <c r="E429" s="50" t="s">
        <v>73</v>
      </c>
      <c r="F429" s="50" t="s">
        <v>71</v>
      </c>
      <c r="G429" s="50" t="s">
        <v>74</v>
      </c>
      <c r="H429" s="50" t="s">
        <v>167</v>
      </c>
      <c r="I429" s="50" t="s">
        <v>72</v>
      </c>
      <c r="J429" s="51">
        <v>6190</v>
      </c>
      <c r="K429" s="50" t="s">
        <v>652</v>
      </c>
      <c r="L429" s="50" t="s">
        <v>20</v>
      </c>
      <c r="M429" s="52" t="str">
        <f>VLOOKUP(D429,CATEGORIE!$A:$B,2,0)</f>
        <v>RD</v>
      </c>
    </row>
    <row r="430" spans="1:13" ht="15" customHeight="1" x14ac:dyDescent="0.25">
      <c r="A430" s="49">
        <v>45331</v>
      </c>
      <c r="B430" s="50" t="s">
        <v>6</v>
      </c>
      <c r="C430" s="50" t="s">
        <v>6</v>
      </c>
      <c r="D430" s="50" t="s">
        <v>24</v>
      </c>
      <c r="E430" s="50" t="s">
        <v>187</v>
      </c>
      <c r="F430" s="50" t="s">
        <v>9</v>
      </c>
      <c r="G430" s="50" t="s">
        <v>220</v>
      </c>
      <c r="H430" s="50" t="s">
        <v>168</v>
      </c>
      <c r="I430" s="50" t="s">
        <v>72</v>
      </c>
      <c r="J430" s="51">
        <v>7480</v>
      </c>
      <c r="K430" s="50" t="s">
        <v>653</v>
      </c>
      <c r="L430" s="50" t="s">
        <v>20</v>
      </c>
      <c r="M430" s="52" t="str">
        <f>VLOOKUP(D430,CATEGORIE!$A:$B,2,0)</f>
        <v>RD</v>
      </c>
    </row>
    <row r="431" spans="1:13" ht="15" customHeight="1" x14ac:dyDescent="0.25">
      <c r="A431" s="49">
        <v>45331</v>
      </c>
      <c r="B431" s="50" t="s">
        <v>6</v>
      </c>
      <c r="C431" s="50" t="s">
        <v>6</v>
      </c>
      <c r="D431" s="50" t="s">
        <v>15</v>
      </c>
      <c r="E431" s="50" t="s">
        <v>8</v>
      </c>
      <c r="F431" s="50" t="s">
        <v>9</v>
      </c>
      <c r="G431" s="50" t="s">
        <v>71</v>
      </c>
      <c r="H431" s="50" t="s">
        <v>216</v>
      </c>
      <c r="I431" s="50" t="s">
        <v>72</v>
      </c>
      <c r="J431" s="51">
        <v>6020</v>
      </c>
      <c r="K431" s="50" t="s">
        <v>654</v>
      </c>
      <c r="L431" s="50" t="s">
        <v>20</v>
      </c>
      <c r="M431" s="52" t="str">
        <f>VLOOKUP(D431,CATEGORIE!$A:$B,2,0)</f>
        <v>RD</v>
      </c>
    </row>
    <row r="432" spans="1:13" ht="15" customHeight="1" x14ac:dyDescent="0.25">
      <c r="A432" s="49">
        <v>45331</v>
      </c>
      <c r="B432" s="50" t="s">
        <v>6</v>
      </c>
      <c r="C432" s="50" t="s">
        <v>6</v>
      </c>
      <c r="D432" s="50" t="s">
        <v>26</v>
      </c>
      <c r="E432" s="50" t="s">
        <v>79</v>
      </c>
      <c r="F432" s="50" t="s">
        <v>71</v>
      </c>
      <c r="G432" s="50" t="s">
        <v>80</v>
      </c>
      <c r="H432" s="50" t="s">
        <v>174</v>
      </c>
      <c r="I432" s="50" t="s">
        <v>72</v>
      </c>
      <c r="J432" s="51">
        <v>4800</v>
      </c>
      <c r="K432" s="50" t="s">
        <v>655</v>
      </c>
      <c r="L432" s="50" t="s">
        <v>78</v>
      </c>
      <c r="M432" s="52" t="str">
        <f>VLOOKUP(D432,CATEGORIE!$A:$B,2,0)</f>
        <v>RD</v>
      </c>
    </row>
    <row r="433" spans="1:13" ht="15" customHeight="1" x14ac:dyDescent="0.25">
      <c r="A433" s="49">
        <v>45331</v>
      </c>
      <c r="B433" s="50" t="s">
        <v>6</v>
      </c>
      <c r="C433" s="50" t="s">
        <v>6</v>
      </c>
      <c r="D433" s="50" t="s">
        <v>13</v>
      </c>
      <c r="E433" s="50" t="s">
        <v>588</v>
      </c>
      <c r="F433" s="50" t="s">
        <v>71</v>
      </c>
      <c r="G433" s="50" t="s">
        <v>76</v>
      </c>
      <c r="H433" s="50" t="s">
        <v>172</v>
      </c>
      <c r="I433" s="50" t="s">
        <v>77</v>
      </c>
      <c r="J433" s="51">
        <v>3640</v>
      </c>
      <c r="K433" s="50" t="s">
        <v>656</v>
      </c>
      <c r="L433" s="50" t="s">
        <v>20</v>
      </c>
      <c r="M433" s="52" t="str">
        <f>VLOOKUP(D433,CATEGORIE!$A:$B,2,0)</f>
        <v>INDIFFERENZIATO</v>
      </c>
    </row>
    <row r="434" spans="1:13" ht="15" customHeight="1" x14ac:dyDescent="0.25">
      <c r="A434" s="49">
        <v>45331</v>
      </c>
      <c r="B434" s="50" t="s">
        <v>6</v>
      </c>
      <c r="C434" s="50" t="s">
        <v>6</v>
      </c>
      <c r="D434" s="50" t="s">
        <v>13</v>
      </c>
      <c r="E434" s="50" t="s">
        <v>588</v>
      </c>
      <c r="F434" s="50" t="s">
        <v>9</v>
      </c>
      <c r="G434" s="50" t="s">
        <v>76</v>
      </c>
      <c r="H434" s="50" t="s">
        <v>172</v>
      </c>
      <c r="I434" s="50" t="s">
        <v>77</v>
      </c>
      <c r="J434" s="51">
        <v>10240</v>
      </c>
      <c r="K434" s="50" t="s">
        <v>657</v>
      </c>
      <c r="L434" s="50" t="s">
        <v>20</v>
      </c>
      <c r="M434" s="52" t="str">
        <f>VLOOKUP(D434,CATEGORIE!$A:$B,2,0)</f>
        <v>INDIFFERENZIATO</v>
      </c>
    </row>
    <row r="435" spans="1:13" ht="15" customHeight="1" x14ac:dyDescent="0.25">
      <c r="A435" s="49">
        <v>45331</v>
      </c>
      <c r="B435" s="50" t="s">
        <v>6</v>
      </c>
      <c r="C435" s="50" t="s">
        <v>6</v>
      </c>
      <c r="D435" s="50" t="s">
        <v>13</v>
      </c>
      <c r="E435" s="50" t="s">
        <v>588</v>
      </c>
      <c r="F435" s="50" t="s">
        <v>9</v>
      </c>
      <c r="G435" s="50" t="s">
        <v>76</v>
      </c>
      <c r="H435" s="50" t="s">
        <v>172</v>
      </c>
      <c r="I435" s="50" t="s">
        <v>77</v>
      </c>
      <c r="J435" s="51">
        <v>2060</v>
      </c>
      <c r="K435" s="50" t="s">
        <v>658</v>
      </c>
      <c r="L435" s="50" t="s">
        <v>20</v>
      </c>
      <c r="M435" s="52" t="str">
        <f>VLOOKUP(D435,CATEGORIE!$A:$B,2,0)</f>
        <v>INDIFFERENZIATO</v>
      </c>
    </row>
    <row r="436" spans="1:13" ht="15" customHeight="1" x14ac:dyDescent="0.25">
      <c r="A436" s="49">
        <v>45331</v>
      </c>
      <c r="B436" s="50" t="s">
        <v>6</v>
      </c>
      <c r="C436" s="50" t="s">
        <v>6</v>
      </c>
      <c r="D436" s="50" t="s">
        <v>13</v>
      </c>
      <c r="E436" s="50" t="s">
        <v>588</v>
      </c>
      <c r="F436" s="50" t="s">
        <v>9</v>
      </c>
      <c r="G436" s="50" t="s">
        <v>76</v>
      </c>
      <c r="H436" s="50" t="s">
        <v>172</v>
      </c>
      <c r="I436" s="50" t="s">
        <v>77</v>
      </c>
      <c r="J436" s="51">
        <v>2480</v>
      </c>
      <c r="K436" s="50" t="s">
        <v>659</v>
      </c>
      <c r="L436" s="50" t="s">
        <v>20</v>
      </c>
      <c r="M436" s="52" t="str">
        <f>VLOOKUP(D436,CATEGORIE!$A:$B,2,0)</f>
        <v>INDIFFERENZIATO</v>
      </c>
    </row>
    <row r="437" spans="1:13" ht="15" customHeight="1" x14ac:dyDescent="0.25">
      <c r="A437" s="49">
        <v>45332</v>
      </c>
      <c r="B437" s="50" t="s">
        <v>6</v>
      </c>
      <c r="C437" s="50" t="s">
        <v>6</v>
      </c>
      <c r="D437" s="50" t="s">
        <v>16</v>
      </c>
      <c r="E437" s="50" t="s">
        <v>185</v>
      </c>
      <c r="F437" s="50" t="s">
        <v>9</v>
      </c>
      <c r="G437" s="50" t="s">
        <v>71</v>
      </c>
      <c r="H437" s="50" t="s">
        <v>166</v>
      </c>
      <c r="I437" s="50" t="s">
        <v>72</v>
      </c>
      <c r="J437" s="51">
        <v>2360</v>
      </c>
      <c r="K437" s="50" t="s">
        <v>660</v>
      </c>
      <c r="L437" s="50" t="s">
        <v>20</v>
      </c>
      <c r="M437" s="52" t="str">
        <f>VLOOKUP(D437,CATEGORIE!$A:$B,2,0)</f>
        <v>RD</v>
      </c>
    </row>
    <row r="438" spans="1:13" ht="15" customHeight="1" x14ac:dyDescent="0.25">
      <c r="A438" s="49">
        <v>45332</v>
      </c>
      <c r="B438" s="50" t="s">
        <v>6</v>
      </c>
      <c r="C438" s="50" t="s">
        <v>6</v>
      </c>
      <c r="D438" s="50" t="s">
        <v>15</v>
      </c>
      <c r="E438" s="50" t="s">
        <v>8</v>
      </c>
      <c r="F438" s="50" t="s">
        <v>9</v>
      </c>
      <c r="G438" s="50" t="s">
        <v>71</v>
      </c>
      <c r="H438" s="50" t="s">
        <v>216</v>
      </c>
      <c r="I438" s="50" t="s">
        <v>72</v>
      </c>
      <c r="J438" s="51">
        <v>5350</v>
      </c>
      <c r="K438" s="50" t="s">
        <v>661</v>
      </c>
      <c r="L438" s="50" t="s">
        <v>20</v>
      </c>
      <c r="M438" s="52" t="str">
        <f>VLOOKUP(D438,CATEGORIE!$A:$B,2,0)</f>
        <v>RD</v>
      </c>
    </row>
    <row r="439" spans="1:13" ht="15" customHeight="1" x14ac:dyDescent="0.25">
      <c r="A439" s="49">
        <v>45332</v>
      </c>
      <c r="B439" s="50" t="s">
        <v>6</v>
      </c>
      <c r="C439" s="50" t="s">
        <v>6</v>
      </c>
      <c r="D439" s="50" t="s">
        <v>14</v>
      </c>
      <c r="E439" s="50" t="s">
        <v>170</v>
      </c>
      <c r="F439" s="50" t="s">
        <v>71</v>
      </c>
      <c r="G439" s="50" t="s">
        <v>472</v>
      </c>
      <c r="H439" s="50" t="s">
        <v>473</v>
      </c>
      <c r="I439" s="50" t="s">
        <v>72</v>
      </c>
      <c r="J439" s="51">
        <v>5180</v>
      </c>
      <c r="K439" s="50" t="s">
        <v>662</v>
      </c>
      <c r="L439" s="50" t="s">
        <v>20</v>
      </c>
      <c r="M439" s="52" t="str">
        <f>VLOOKUP(D439,CATEGORIE!$A:$B,2,0)</f>
        <v>RD</v>
      </c>
    </row>
    <row r="440" spans="1:13" ht="15" customHeight="1" x14ac:dyDescent="0.25">
      <c r="A440" s="49">
        <v>45332</v>
      </c>
      <c r="B440" s="50" t="s">
        <v>6</v>
      </c>
      <c r="C440" s="50" t="s">
        <v>6</v>
      </c>
      <c r="D440" s="50" t="s">
        <v>14</v>
      </c>
      <c r="E440" s="50" t="s">
        <v>170</v>
      </c>
      <c r="F440" s="50" t="s">
        <v>71</v>
      </c>
      <c r="G440" s="50" t="s">
        <v>472</v>
      </c>
      <c r="H440" s="50" t="s">
        <v>473</v>
      </c>
      <c r="I440" s="50" t="s">
        <v>72</v>
      </c>
      <c r="J440" s="51">
        <v>3720</v>
      </c>
      <c r="K440" s="50" t="s">
        <v>663</v>
      </c>
      <c r="L440" s="50" t="s">
        <v>20</v>
      </c>
      <c r="M440" s="52" t="str">
        <f>VLOOKUP(D440,CATEGORIE!$A:$B,2,0)</f>
        <v>RD</v>
      </c>
    </row>
    <row r="441" spans="1:13" ht="15" customHeight="1" x14ac:dyDescent="0.25">
      <c r="A441" s="49">
        <v>45332</v>
      </c>
      <c r="B441" s="50" t="s">
        <v>6</v>
      </c>
      <c r="C441" s="50" t="s">
        <v>6</v>
      </c>
      <c r="D441" s="50" t="s">
        <v>13</v>
      </c>
      <c r="E441" s="50" t="s">
        <v>588</v>
      </c>
      <c r="F441" s="50" t="s">
        <v>9</v>
      </c>
      <c r="G441" s="50" t="s">
        <v>76</v>
      </c>
      <c r="H441" s="50" t="s">
        <v>172</v>
      </c>
      <c r="I441" s="50" t="s">
        <v>77</v>
      </c>
      <c r="J441" s="51">
        <v>8200</v>
      </c>
      <c r="K441" s="50" t="s">
        <v>664</v>
      </c>
      <c r="L441" s="50" t="s">
        <v>20</v>
      </c>
      <c r="M441" s="52" t="str">
        <f>VLOOKUP(D441,CATEGORIE!$A:$B,2,0)</f>
        <v>INDIFFERENZIATO</v>
      </c>
    </row>
    <row r="442" spans="1:13" ht="15" customHeight="1" x14ac:dyDescent="0.25">
      <c r="A442" s="49">
        <v>45332</v>
      </c>
      <c r="B442" s="50" t="s">
        <v>6</v>
      </c>
      <c r="C442" s="50" t="s">
        <v>6</v>
      </c>
      <c r="D442" s="50" t="s">
        <v>13</v>
      </c>
      <c r="E442" s="50" t="s">
        <v>588</v>
      </c>
      <c r="F442" s="50" t="s">
        <v>9</v>
      </c>
      <c r="G442" s="50" t="s">
        <v>76</v>
      </c>
      <c r="H442" s="50" t="s">
        <v>172</v>
      </c>
      <c r="I442" s="50" t="s">
        <v>77</v>
      </c>
      <c r="J442" s="51">
        <v>15760</v>
      </c>
      <c r="K442" s="50" t="s">
        <v>665</v>
      </c>
      <c r="L442" s="50" t="s">
        <v>20</v>
      </c>
      <c r="M442" s="52" t="str">
        <f>VLOOKUP(D442,CATEGORIE!$A:$B,2,0)</f>
        <v>INDIFFERENZIATO</v>
      </c>
    </row>
    <row r="443" spans="1:13" ht="15" customHeight="1" x14ac:dyDescent="0.25">
      <c r="A443" s="49">
        <v>45332</v>
      </c>
      <c r="B443" s="50" t="s">
        <v>6</v>
      </c>
      <c r="C443" s="50" t="s">
        <v>6</v>
      </c>
      <c r="D443" s="50" t="s">
        <v>10</v>
      </c>
      <c r="E443" s="50" t="s">
        <v>176</v>
      </c>
      <c r="F443" s="50" t="s">
        <v>71</v>
      </c>
      <c r="G443" s="50" t="s">
        <v>220</v>
      </c>
      <c r="H443" s="50" t="s">
        <v>168</v>
      </c>
      <c r="I443" s="50" t="s">
        <v>72</v>
      </c>
      <c r="J443" s="51">
        <v>9760</v>
      </c>
      <c r="K443" s="50" t="s">
        <v>666</v>
      </c>
      <c r="L443" s="50" t="s">
        <v>20</v>
      </c>
      <c r="M443" s="52" t="str">
        <f>VLOOKUP(D443,CATEGORIE!$A:$B,2,0)</f>
        <v>RD</v>
      </c>
    </row>
    <row r="444" spans="1:13" ht="15" customHeight="1" x14ac:dyDescent="0.25">
      <c r="A444" s="49">
        <v>45334</v>
      </c>
      <c r="B444" s="50" t="s">
        <v>6</v>
      </c>
      <c r="C444" s="50" t="s">
        <v>6</v>
      </c>
      <c r="D444" s="50" t="s">
        <v>16</v>
      </c>
      <c r="E444" s="50" t="s">
        <v>185</v>
      </c>
      <c r="F444" s="50" t="s">
        <v>9</v>
      </c>
      <c r="G444" s="50" t="s">
        <v>71</v>
      </c>
      <c r="H444" s="50" t="s">
        <v>166</v>
      </c>
      <c r="I444" s="50" t="s">
        <v>72</v>
      </c>
      <c r="J444" s="51">
        <v>2000</v>
      </c>
      <c r="K444" s="50" t="s">
        <v>667</v>
      </c>
      <c r="L444" s="50" t="s">
        <v>20</v>
      </c>
      <c r="M444" s="52" t="str">
        <f>VLOOKUP(D444,CATEGORIE!$A:$B,2,0)</f>
        <v>RD</v>
      </c>
    </row>
    <row r="445" spans="1:13" ht="15" customHeight="1" x14ac:dyDescent="0.25">
      <c r="A445" s="49">
        <v>45334</v>
      </c>
      <c r="B445" s="50" t="s">
        <v>6</v>
      </c>
      <c r="C445" s="50" t="s">
        <v>6</v>
      </c>
      <c r="D445" s="50" t="s">
        <v>12</v>
      </c>
      <c r="E445" s="50" t="s">
        <v>73</v>
      </c>
      <c r="F445" s="50" t="s">
        <v>71</v>
      </c>
      <c r="G445" s="50" t="s">
        <v>74</v>
      </c>
      <c r="H445" s="50" t="s">
        <v>167</v>
      </c>
      <c r="I445" s="50" t="s">
        <v>72</v>
      </c>
      <c r="J445" s="51">
        <v>5240</v>
      </c>
      <c r="K445" s="50" t="s">
        <v>668</v>
      </c>
      <c r="L445" s="50" t="s">
        <v>20</v>
      </c>
      <c r="M445" s="52" t="str">
        <f>VLOOKUP(D445,CATEGORIE!$A:$B,2,0)</f>
        <v>RD</v>
      </c>
    </row>
    <row r="446" spans="1:13" ht="15" customHeight="1" x14ac:dyDescent="0.25">
      <c r="A446" s="49">
        <v>45334</v>
      </c>
      <c r="B446" s="50" t="s">
        <v>6</v>
      </c>
      <c r="C446" s="50" t="s">
        <v>6</v>
      </c>
      <c r="D446" s="50" t="s">
        <v>12</v>
      </c>
      <c r="E446" s="50" t="s">
        <v>73</v>
      </c>
      <c r="F446" s="50" t="s">
        <v>71</v>
      </c>
      <c r="G446" s="50" t="s">
        <v>74</v>
      </c>
      <c r="H446" s="50" t="s">
        <v>167</v>
      </c>
      <c r="I446" s="50" t="s">
        <v>72</v>
      </c>
      <c r="J446" s="51">
        <v>5440</v>
      </c>
      <c r="K446" s="50" t="s">
        <v>669</v>
      </c>
      <c r="L446" s="50" t="s">
        <v>20</v>
      </c>
      <c r="M446" s="52" t="str">
        <f>VLOOKUP(D446,CATEGORIE!$A:$B,2,0)</f>
        <v>RD</v>
      </c>
    </row>
    <row r="447" spans="1:13" ht="15" customHeight="1" x14ac:dyDescent="0.25">
      <c r="A447" s="49">
        <v>45334</v>
      </c>
      <c r="B447" s="50" t="s">
        <v>6</v>
      </c>
      <c r="C447" s="50" t="s">
        <v>6</v>
      </c>
      <c r="D447" s="50" t="s">
        <v>24</v>
      </c>
      <c r="E447" s="50" t="s">
        <v>187</v>
      </c>
      <c r="F447" s="50" t="s">
        <v>9</v>
      </c>
      <c r="G447" s="50" t="s">
        <v>220</v>
      </c>
      <c r="H447" s="50" t="s">
        <v>168</v>
      </c>
      <c r="I447" s="50" t="s">
        <v>72</v>
      </c>
      <c r="J447" s="51">
        <v>7980</v>
      </c>
      <c r="K447" s="50" t="s">
        <v>670</v>
      </c>
      <c r="L447" s="50" t="s">
        <v>20</v>
      </c>
      <c r="M447" s="52" t="str">
        <f>VLOOKUP(D447,CATEGORIE!$A:$B,2,0)</f>
        <v>RD</v>
      </c>
    </row>
    <row r="448" spans="1:13" ht="15" customHeight="1" x14ac:dyDescent="0.25">
      <c r="A448" s="49">
        <v>45334</v>
      </c>
      <c r="B448" s="50" t="s">
        <v>6</v>
      </c>
      <c r="C448" s="50" t="s">
        <v>6</v>
      </c>
      <c r="D448" s="50" t="s">
        <v>15</v>
      </c>
      <c r="E448" s="50" t="s">
        <v>8</v>
      </c>
      <c r="F448" s="50" t="s">
        <v>9</v>
      </c>
      <c r="G448" s="50" t="s">
        <v>71</v>
      </c>
      <c r="H448" s="50" t="s">
        <v>216</v>
      </c>
      <c r="I448" s="50" t="s">
        <v>72</v>
      </c>
      <c r="J448" s="51">
        <v>6560</v>
      </c>
      <c r="K448" s="50" t="s">
        <v>671</v>
      </c>
      <c r="L448" s="50" t="s">
        <v>20</v>
      </c>
      <c r="M448" s="52" t="str">
        <f>VLOOKUP(D448,CATEGORIE!$A:$B,2,0)</f>
        <v>RD</v>
      </c>
    </row>
    <row r="449" spans="1:13" ht="15" customHeight="1" x14ac:dyDescent="0.25">
      <c r="A449" s="49">
        <v>45334</v>
      </c>
      <c r="B449" s="50" t="s">
        <v>6</v>
      </c>
      <c r="C449" s="50" t="s">
        <v>6</v>
      </c>
      <c r="D449" s="50" t="s">
        <v>13</v>
      </c>
      <c r="E449" s="50" t="s">
        <v>588</v>
      </c>
      <c r="F449" s="50" t="s">
        <v>71</v>
      </c>
      <c r="G449" s="50" t="s">
        <v>76</v>
      </c>
      <c r="H449" s="50" t="s">
        <v>172</v>
      </c>
      <c r="I449" s="50" t="s">
        <v>77</v>
      </c>
      <c r="J449" s="51">
        <v>3000</v>
      </c>
      <c r="K449" s="50" t="s">
        <v>672</v>
      </c>
      <c r="L449" s="50" t="s">
        <v>20</v>
      </c>
      <c r="M449" s="52" t="str">
        <f>VLOOKUP(D449,CATEGORIE!$A:$B,2,0)</f>
        <v>INDIFFERENZIATO</v>
      </c>
    </row>
    <row r="450" spans="1:13" ht="15" customHeight="1" x14ac:dyDescent="0.25">
      <c r="A450" s="49">
        <v>45334</v>
      </c>
      <c r="B450" s="50" t="s">
        <v>6</v>
      </c>
      <c r="C450" s="50" t="s">
        <v>6</v>
      </c>
      <c r="D450" s="50" t="s">
        <v>13</v>
      </c>
      <c r="E450" s="50" t="s">
        <v>588</v>
      </c>
      <c r="F450" s="50" t="s">
        <v>9</v>
      </c>
      <c r="G450" s="50" t="s">
        <v>76</v>
      </c>
      <c r="H450" s="50" t="s">
        <v>172</v>
      </c>
      <c r="I450" s="50" t="s">
        <v>77</v>
      </c>
      <c r="J450" s="51">
        <v>15160</v>
      </c>
      <c r="K450" s="50" t="s">
        <v>673</v>
      </c>
      <c r="L450" s="50" t="s">
        <v>20</v>
      </c>
      <c r="M450" s="52" t="str">
        <f>VLOOKUP(D450,CATEGORIE!$A:$B,2,0)</f>
        <v>INDIFFERENZIATO</v>
      </c>
    </row>
    <row r="451" spans="1:13" ht="15" customHeight="1" x14ac:dyDescent="0.25">
      <c r="A451" s="49">
        <v>45334</v>
      </c>
      <c r="B451" s="50" t="s">
        <v>6</v>
      </c>
      <c r="C451" s="50" t="s">
        <v>6</v>
      </c>
      <c r="D451" s="50" t="s">
        <v>13</v>
      </c>
      <c r="E451" s="50" t="s">
        <v>588</v>
      </c>
      <c r="F451" s="50" t="s">
        <v>9</v>
      </c>
      <c r="G451" s="50" t="s">
        <v>76</v>
      </c>
      <c r="H451" s="50" t="s">
        <v>172</v>
      </c>
      <c r="I451" s="50" t="s">
        <v>77</v>
      </c>
      <c r="J451" s="51">
        <v>5640</v>
      </c>
      <c r="K451" s="50" t="s">
        <v>674</v>
      </c>
      <c r="L451" s="50" t="s">
        <v>20</v>
      </c>
      <c r="M451" s="52" t="str">
        <f>VLOOKUP(D451,CATEGORIE!$A:$B,2,0)</f>
        <v>INDIFFERENZIATO</v>
      </c>
    </row>
    <row r="452" spans="1:13" ht="15" customHeight="1" x14ac:dyDescent="0.25">
      <c r="A452" s="49">
        <v>45335</v>
      </c>
      <c r="B452" s="50" t="s">
        <v>6</v>
      </c>
      <c r="C452" s="50" t="s">
        <v>6</v>
      </c>
      <c r="D452" s="50" t="s">
        <v>25</v>
      </c>
      <c r="E452" s="50" t="s">
        <v>197</v>
      </c>
      <c r="F452" s="50" t="s">
        <v>71</v>
      </c>
      <c r="G452" s="50" t="s">
        <v>220</v>
      </c>
      <c r="H452" s="50" t="s">
        <v>168</v>
      </c>
      <c r="I452" s="50" t="s">
        <v>72</v>
      </c>
      <c r="J452" s="51">
        <v>3680</v>
      </c>
      <c r="K452" s="50" t="s">
        <v>675</v>
      </c>
      <c r="L452" s="50" t="s">
        <v>78</v>
      </c>
      <c r="M452" s="52" t="str">
        <f>VLOOKUP(D452,CATEGORIE!$A:$B,2,0)</f>
        <v>RD</v>
      </c>
    </row>
    <row r="453" spans="1:13" ht="15" customHeight="1" x14ac:dyDescent="0.25">
      <c r="A453" s="49">
        <v>45335</v>
      </c>
      <c r="B453" s="50" t="s">
        <v>6</v>
      </c>
      <c r="C453" s="50" t="s">
        <v>6</v>
      </c>
      <c r="D453" s="50" t="s">
        <v>16</v>
      </c>
      <c r="E453" s="50" t="s">
        <v>185</v>
      </c>
      <c r="F453" s="50" t="s">
        <v>9</v>
      </c>
      <c r="G453" s="50" t="s">
        <v>71</v>
      </c>
      <c r="H453" s="50" t="s">
        <v>166</v>
      </c>
      <c r="I453" s="50" t="s">
        <v>72</v>
      </c>
      <c r="J453" s="51">
        <v>2140</v>
      </c>
      <c r="K453" s="50" t="s">
        <v>676</v>
      </c>
      <c r="L453" s="50" t="s">
        <v>20</v>
      </c>
      <c r="M453" s="52" t="str">
        <f>VLOOKUP(D453,CATEGORIE!$A:$B,2,0)</f>
        <v>RD</v>
      </c>
    </row>
    <row r="454" spans="1:13" ht="15" customHeight="1" x14ac:dyDescent="0.25">
      <c r="A454" s="49">
        <v>45335</v>
      </c>
      <c r="B454" s="50" t="s">
        <v>6</v>
      </c>
      <c r="C454" s="50" t="s">
        <v>6</v>
      </c>
      <c r="D454" s="50" t="s">
        <v>16</v>
      </c>
      <c r="E454" s="50" t="s">
        <v>185</v>
      </c>
      <c r="F454" s="50" t="s">
        <v>9</v>
      </c>
      <c r="G454" s="50" t="s">
        <v>71</v>
      </c>
      <c r="H454" s="50" t="s">
        <v>166</v>
      </c>
      <c r="I454" s="50" t="s">
        <v>72</v>
      </c>
      <c r="J454" s="51">
        <v>3040</v>
      </c>
      <c r="K454" s="50" t="s">
        <v>677</v>
      </c>
      <c r="L454" s="50" t="s">
        <v>20</v>
      </c>
      <c r="M454" s="52" t="str">
        <f>VLOOKUP(D454,CATEGORIE!$A:$B,2,0)</f>
        <v>RD</v>
      </c>
    </row>
    <row r="455" spans="1:13" ht="15" customHeight="1" x14ac:dyDescent="0.25">
      <c r="A455" s="49">
        <v>45335</v>
      </c>
      <c r="B455" s="50" t="s">
        <v>6</v>
      </c>
      <c r="C455" s="50" t="s">
        <v>6</v>
      </c>
      <c r="D455" s="50" t="s">
        <v>12</v>
      </c>
      <c r="E455" s="50" t="s">
        <v>73</v>
      </c>
      <c r="F455" s="50" t="s">
        <v>71</v>
      </c>
      <c r="G455" s="50" t="s">
        <v>74</v>
      </c>
      <c r="H455" s="50" t="s">
        <v>167</v>
      </c>
      <c r="I455" s="50" t="s">
        <v>72</v>
      </c>
      <c r="J455" s="51">
        <v>5100</v>
      </c>
      <c r="K455" s="50" t="s">
        <v>678</v>
      </c>
      <c r="L455" s="50" t="s">
        <v>20</v>
      </c>
      <c r="M455" s="52" t="str">
        <f>VLOOKUP(D455,CATEGORIE!$A:$B,2,0)</f>
        <v>RD</v>
      </c>
    </row>
    <row r="456" spans="1:13" ht="15" customHeight="1" x14ac:dyDescent="0.25">
      <c r="A456" s="49">
        <v>45335</v>
      </c>
      <c r="B456" s="50" t="s">
        <v>6</v>
      </c>
      <c r="C456" s="50" t="s">
        <v>6</v>
      </c>
      <c r="D456" s="50" t="s">
        <v>15</v>
      </c>
      <c r="E456" s="50" t="s">
        <v>8</v>
      </c>
      <c r="F456" s="50" t="s">
        <v>9</v>
      </c>
      <c r="G456" s="50" t="s">
        <v>71</v>
      </c>
      <c r="H456" s="50" t="s">
        <v>216</v>
      </c>
      <c r="I456" s="50" t="s">
        <v>72</v>
      </c>
      <c r="J456" s="51">
        <v>7480</v>
      </c>
      <c r="K456" s="50" t="s">
        <v>679</v>
      </c>
      <c r="L456" s="50" t="s">
        <v>20</v>
      </c>
      <c r="M456" s="52" t="str">
        <f>VLOOKUP(D456,CATEGORIE!$A:$B,2,0)</f>
        <v>RD</v>
      </c>
    </row>
    <row r="457" spans="1:13" ht="15" customHeight="1" x14ac:dyDescent="0.25">
      <c r="A457" s="49">
        <v>45335</v>
      </c>
      <c r="B457" s="50" t="s">
        <v>6</v>
      </c>
      <c r="C457" s="50" t="s">
        <v>6</v>
      </c>
      <c r="D457" s="50" t="s">
        <v>13</v>
      </c>
      <c r="E457" s="50" t="s">
        <v>588</v>
      </c>
      <c r="F457" s="50" t="s">
        <v>9</v>
      </c>
      <c r="G457" s="50" t="s">
        <v>76</v>
      </c>
      <c r="H457" s="50" t="s">
        <v>172</v>
      </c>
      <c r="I457" s="50" t="s">
        <v>77</v>
      </c>
      <c r="J457" s="51">
        <v>15900</v>
      </c>
      <c r="K457" s="50" t="s">
        <v>680</v>
      </c>
      <c r="L457" s="50" t="s">
        <v>20</v>
      </c>
      <c r="M457" s="52" t="str">
        <f>VLOOKUP(D457,CATEGORIE!$A:$B,2,0)</f>
        <v>INDIFFERENZIATO</v>
      </c>
    </row>
    <row r="458" spans="1:13" ht="15" customHeight="1" x14ac:dyDescent="0.25">
      <c r="A458" s="49">
        <v>45335</v>
      </c>
      <c r="B458" s="50" t="s">
        <v>6</v>
      </c>
      <c r="C458" s="50" t="s">
        <v>6</v>
      </c>
      <c r="D458" s="50" t="s">
        <v>13</v>
      </c>
      <c r="E458" s="50" t="s">
        <v>588</v>
      </c>
      <c r="F458" s="50" t="s">
        <v>9</v>
      </c>
      <c r="G458" s="50" t="s">
        <v>76</v>
      </c>
      <c r="H458" s="50" t="s">
        <v>172</v>
      </c>
      <c r="I458" s="50" t="s">
        <v>77</v>
      </c>
      <c r="J458" s="51">
        <v>3380</v>
      </c>
      <c r="K458" s="50" t="s">
        <v>681</v>
      </c>
      <c r="L458" s="50" t="s">
        <v>20</v>
      </c>
      <c r="M458" s="52" t="str">
        <f>VLOOKUP(D458,CATEGORIE!$A:$B,2,0)</f>
        <v>INDIFFERENZIATO</v>
      </c>
    </row>
    <row r="459" spans="1:13" ht="15" customHeight="1" x14ac:dyDescent="0.25">
      <c r="A459" s="49">
        <v>45335</v>
      </c>
      <c r="B459" s="50" t="s">
        <v>6</v>
      </c>
      <c r="C459" s="50" t="s">
        <v>6</v>
      </c>
      <c r="D459" s="50" t="s">
        <v>13</v>
      </c>
      <c r="E459" s="50" t="s">
        <v>588</v>
      </c>
      <c r="F459" s="50" t="s">
        <v>9</v>
      </c>
      <c r="G459" s="50" t="s">
        <v>76</v>
      </c>
      <c r="H459" s="50" t="s">
        <v>172</v>
      </c>
      <c r="I459" s="50" t="s">
        <v>77</v>
      </c>
      <c r="J459" s="51">
        <v>2620</v>
      </c>
      <c r="K459" s="50" t="s">
        <v>682</v>
      </c>
      <c r="L459" s="50" t="s">
        <v>20</v>
      </c>
      <c r="M459" s="52" t="str">
        <f>VLOOKUP(D459,CATEGORIE!$A:$B,2,0)</f>
        <v>INDIFFERENZIATO</v>
      </c>
    </row>
    <row r="460" spans="1:13" ht="15" customHeight="1" x14ac:dyDescent="0.25">
      <c r="A460" s="49">
        <v>45335</v>
      </c>
      <c r="B460" s="50" t="s">
        <v>6</v>
      </c>
      <c r="C460" s="50" t="s">
        <v>6</v>
      </c>
      <c r="D460" s="50" t="s">
        <v>13</v>
      </c>
      <c r="E460" s="50" t="s">
        <v>588</v>
      </c>
      <c r="F460" s="50" t="s">
        <v>9</v>
      </c>
      <c r="G460" s="50" t="s">
        <v>76</v>
      </c>
      <c r="H460" s="50" t="s">
        <v>172</v>
      </c>
      <c r="I460" s="50" t="s">
        <v>77</v>
      </c>
      <c r="J460" s="51">
        <v>12420</v>
      </c>
      <c r="K460" s="50" t="s">
        <v>683</v>
      </c>
      <c r="L460" s="50" t="s">
        <v>20</v>
      </c>
      <c r="M460" s="52" t="str">
        <f>VLOOKUP(D460,CATEGORIE!$A:$B,2,0)</f>
        <v>INDIFFERENZIATO</v>
      </c>
    </row>
    <row r="461" spans="1:13" ht="15" customHeight="1" x14ac:dyDescent="0.25">
      <c r="A461" s="49">
        <v>45335</v>
      </c>
      <c r="B461" s="50" t="s">
        <v>6</v>
      </c>
      <c r="C461" s="50" t="s">
        <v>6</v>
      </c>
      <c r="D461" s="50" t="s">
        <v>11</v>
      </c>
      <c r="E461" s="50" t="s">
        <v>7</v>
      </c>
      <c r="F461" s="50" t="s">
        <v>71</v>
      </c>
      <c r="G461" s="50" t="s">
        <v>71</v>
      </c>
      <c r="H461" s="50" t="s">
        <v>180</v>
      </c>
      <c r="I461" s="50" t="s">
        <v>84</v>
      </c>
      <c r="J461" s="51">
        <v>12040</v>
      </c>
      <c r="K461" s="50" t="s">
        <v>684</v>
      </c>
      <c r="L461" s="50" t="s">
        <v>20</v>
      </c>
      <c r="M461" s="52" t="str">
        <f>VLOOKUP(D461,CATEGORIE!$A:$B,2,0)</f>
        <v>RD</v>
      </c>
    </row>
    <row r="462" spans="1:13" ht="15" customHeight="1" x14ac:dyDescent="0.25">
      <c r="A462" s="49">
        <v>45335</v>
      </c>
      <c r="B462" s="50" t="s">
        <v>6</v>
      </c>
      <c r="C462" s="50" t="s">
        <v>6</v>
      </c>
      <c r="D462" s="50" t="s">
        <v>10</v>
      </c>
      <c r="E462" s="50" t="s">
        <v>176</v>
      </c>
      <c r="F462" s="50" t="s">
        <v>71</v>
      </c>
      <c r="G462" s="50" t="s">
        <v>220</v>
      </c>
      <c r="H462" s="50" t="s">
        <v>168</v>
      </c>
      <c r="I462" s="50" t="s">
        <v>72</v>
      </c>
      <c r="J462" s="51">
        <v>10280</v>
      </c>
      <c r="K462" s="50" t="s">
        <v>685</v>
      </c>
      <c r="L462" s="50" t="s">
        <v>20</v>
      </c>
      <c r="M462" s="52" t="str">
        <f>VLOOKUP(D462,CATEGORIE!$A:$B,2,0)</f>
        <v>RD</v>
      </c>
    </row>
    <row r="463" spans="1:13" ht="15" customHeight="1" x14ac:dyDescent="0.25">
      <c r="A463" s="49">
        <v>45336</v>
      </c>
      <c r="B463" s="50" t="s">
        <v>6</v>
      </c>
      <c r="C463" s="50" t="s">
        <v>6</v>
      </c>
      <c r="D463" s="50" t="s">
        <v>25</v>
      </c>
      <c r="E463" s="50" t="s">
        <v>197</v>
      </c>
      <c r="F463" s="50" t="s">
        <v>71</v>
      </c>
      <c r="G463" s="50" t="s">
        <v>220</v>
      </c>
      <c r="H463" s="50" t="s">
        <v>168</v>
      </c>
      <c r="I463" s="50" t="s">
        <v>72</v>
      </c>
      <c r="J463" s="51">
        <v>6340</v>
      </c>
      <c r="K463" s="50" t="s">
        <v>686</v>
      </c>
      <c r="L463" s="50" t="s">
        <v>78</v>
      </c>
      <c r="M463" s="52" t="str">
        <f>VLOOKUP(D463,CATEGORIE!$A:$B,2,0)</f>
        <v>RD</v>
      </c>
    </row>
    <row r="464" spans="1:13" ht="15" customHeight="1" x14ac:dyDescent="0.25">
      <c r="A464" s="49">
        <v>45336</v>
      </c>
      <c r="B464" s="50" t="s">
        <v>6</v>
      </c>
      <c r="C464" s="50" t="s">
        <v>6</v>
      </c>
      <c r="D464" s="50" t="s">
        <v>16</v>
      </c>
      <c r="E464" s="50" t="s">
        <v>185</v>
      </c>
      <c r="F464" s="50" t="s">
        <v>9</v>
      </c>
      <c r="G464" s="50" t="s">
        <v>71</v>
      </c>
      <c r="H464" s="50" t="s">
        <v>166</v>
      </c>
      <c r="I464" s="50" t="s">
        <v>72</v>
      </c>
      <c r="J464" s="51">
        <v>2060</v>
      </c>
      <c r="K464" s="50" t="s">
        <v>687</v>
      </c>
      <c r="L464" s="50" t="s">
        <v>20</v>
      </c>
      <c r="M464" s="52" t="str">
        <f>VLOOKUP(D464,CATEGORIE!$A:$B,2,0)</f>
        <v>RD</v>
      </c>
    </row>
    <row r="465" spans="1:13" ht="15" customHeight="1" x14ac:dyDescent="0.25">
      <c r="A465" s="49">
        <v>45336</v>
      </c>
      <c r="B465" s="50" t="s">
        <v>6</v>
      </c>
      <c r="C465" s="50" t="s">
        <v>6</v>
      </c>
      <c r="D465" s="50" t="s">
        <v>12</v>
      </c>
      <c r="E465" s="50" t="s">
        <v>73</v>
      </c>
      <c r="F465" s="50" t="s">
        <v>71</v>
      </c>
      <c r="G465" s="50" t="s">
        <v>74</v>
      </c>
      <c r="H465" s="50" t="s">
        <v>167</v>
      </c>
      <c r="I465" s="50" t="s">
        <v>72</v>
      </c>
      <c r="J465" s="51">
        <v>7600</v>
      </c>
      <c r="K465" s="50" t="s">
        <v>688</v>
      </c>
      <c r="L465" s="50" t="s">
        <v>20</v>
      </c>
      <c r="M465" s="52" t="str">
        <f>VLOOKUP(D465,CATEGORIE!$A:$B,2,0)</f>
        <v>RD</v>
      </c>
    </row>
    <row r="466" spans="1:13" ht="15" customHeight="1" x14ac:dyDescent="0.25">
      <c r="A466" s="49">
        <v>45336</v>
      </c>
      <c r="B466" s="50" t="s">
        <v>6</v>
      </c>
      <c r="C466" s="50" t="s">
        <v>6</v>
      </c>
      <c r="D466" s="50" t="s">
        <v>24</v>
      </c>
      <c r="E466" s="50" t="s">
        <v>187</v>
      </c>
      <c r="F466" s="50" t="s">
        <v>9</v>
      </c>
      <c r="G466" s="50" t="s">
        <v>220</v>
      </c>
      <c r="H466" s="50" t="s">
        <v>168</v>
      </c>
      <c r="I466" s="50" t="s">
        <v>72</v>
      </c>
      <c r="J466" s="51">
        <v>1160</v>
      </c>
      <c r="K466" s="50" t="s">
        <v>689</v>
      </c>
      <c r="L466" s="50" t="s">
        <v>20</v>
      </c>
      <c r="M466" s="52" t="str">
        <f>VLOOKUP(D466,CATEGORIE!$A:$B,2,0)</f>
        <v>RD</v>
      </c>
    </row>
    <row r="467" spans="1:13" ht="15" customHeight="1" x14ac:dyDescent="0.25">
      <c r="A467" s="49">
        <v>45336</v>
      </c>
      <c r="B467" s="50" t="s">
        <v>6</v>
      </c>
      <c r="C467" s="50" t="s">
        <v>6</v>
      </c>
      <c r="D467" s="50" t="s">
        <v>24</v>
      </c>
      <c r="E467" s="50" t="s">
        <v>187</v>
      </c>
      <c r="F467" s="50" t="s">
        <v>9</v>
      </c>
      <c r="G467" s="50" t="s">
        <v>220</v>
      </c>
      <c r="H467" s="50" t="s">
        <v>168</v>
      </c>
      <c r="I467" s="50" t="s">
        <v>72</v>
      </c>
      <c r="J467" s="51">
        <v>5760</v>
      </c>
      <c r="K467" s="50" t="s">
        <v>690</v>
      </c>
      <c r="L467" s="50" t="s">
        <v>20</v>
      </c>
      <c r="M467" s="52" t="str">
        <f>VLOOKUP(D467,CATEGORIE!$A:$B,2,0)</f>
        <v>RD</v>
      </c>
    </row>
    <row r="468" spans="1:13" ht="15" customHeight="1" x14ac:dyDescent="0.25">
      <c r="A468" s="49">
        <v>45336</v>
      </c>
      <c r="B468" s="50" t="s">
        <v>6</v>
      </c>
      <c r="C468" s="50" t="s">
        <v>6</v>
      </c>
      <c r="D468" s="50" t="s">
        <v>15</v>
      </c>
      <c r="E468" s="50" t="s">
        <v>8</v>
      </c>
      <c r="F468" s="50" t="s">
        <v>9</v>
      </c>
      <c r="G468" s="50" t="s">
        <v>71</v>
      </c>
      <c r="H468" s="50" t="s">
        <v>216</v>
      </c>
      <c r="I468" s="50" t="s">
        <v>72</v>
      </c>
      <c r="J468" s="51">
        <v>6420</v>
      </c>
      <c r="K468" s="50" t="s">
        <v>691</v>
      </c>
      <c r="L468" s="50" t="s">
        <v>20</v>
      </c>
      <c r="M468" s="52" t="str">
        <f>VLOOKUP(D468,CATEGORIE!$A:$B,2,0)</f>
        <v>RD</v>
      </c>
    </row>
    <row r="469" spans="1:13" ht="15" customHeight="1" x14ac:dyDescent="0.25">
      <c r="A469" s="49">
        <v>45336</v>
      </c>
      <c r="B469" s="50" t="s">
        <v>6</v>
      </c>
      <c r="C469" s="50" t="s">
        <v>6</v>
      </c>
      <c r="D469" s="50" t="s">
        <v>14</v>
      </c>
      <c r="E469" s="50" t="s">
        <v>170</v>
      </c>
      <c r="F469" s="50" t="s">
        <v>71</v>
      </c>
      <c r="G469" s="50" t="s">
        <v>472</v>
      </c>
      <c r="H469" s="50" t="s">
        <v>473</v>
      </c>
      <c r="I469" s="50" t="s">
        <v>72</v>
      </c>
      <c r="J469" s="51">
        <v>4720</v>
      </c>
      <c r="K469" s="50" t="s">
        <v>692</v>
      </c>
      <c r="L469" s="50" t="s">
        <v>20</v>
      </c>
      <c r="M469" s="52" t="str">
        <f>VLOOKUP(D469,CATEGORIE!$A:$B,2,0)</f>
        <v>RD</v>
      </c>
    </row>
    <row r="470" spans="1:13" ht="15" customHeight="1" x14ac:dyDescent="0.25">
      <c r="A470" s="49">
        <v>45336</v>
      </c>
      <c r="B470" s="50" t="s">
        <v>6</v>
      </c>
      <c r="C470" s="50" t="s">
        <v>6</v>
      </c>
      <c r="D470" s="50" t="s">
        <v>13</v>
      </c>
      <c r="E470" s="50" t="s">
        <v>588</v>
      </c>
      <c r="F470" s="50" t="s">
        <v>71</v>
      </c>
      <c r="G470" s="50" t="s">
        <v>76</v>
      </c>
      <c r="H470" s="50" t="s">
        <v>172</v>
      </c>
      <c r="I470" s="50" t="s">
        <v>77</v>
      </c>
      <c r="J470" s="51">
        <v>10600</v>
      </c>
      <c r="K470" s="50" t="s">
        <v>693</v>
      </c>
      <c r="L470" s="50" t="s">
        <v>20</v>
      </c>
      <c r="M470" s="52" t="str">
        <f>VLOOKUP(D470,CATEGORIE!$A:$B,2,0)</f>
        <v>INDIFFERENZIATO</v>
      </c>
    </row>
    <row r="471" spans="1:13" ht="15" customHeight="1" x14ac:dyDescent="0.25">
      <c r="A471" s="49">
        <v>45336</v>
      </c>
      <c r="B471" s="50" t="s">
        <v>6</v>
      </c>
      <c r="C471" s="50" t="s">
        <v>6</v>
      </c>
      <c r="D471" s="50" t="s">
        <v>13</v>
      </c>
      <c r="E471" s="50" t="s">
        <v>588</v>
      </c>
      <c r="F471" s="50" t="s">
        <v>9</v>
      </c>
      <c r="G471" s="50" t="s">
        <v>76</v>
      </c>
      <c r="H471" s="50" t="s">
        <v>172</v>
      </c>
      <c r="I471" s="50" t="s">
        <v>77</v>
      </c>
      <c r="J471" s="51">
        <v>15940</v>
      </c>
      <c r="K471" s="50" t="s">
        <v>694</v>
      </c>
      <c r="L471" s="50" t="s">
        <v>20</v>
      </c>
      <c r="M471" s="52" t="str">
        <f>VLOOKUP(D471,CATEGORIE!$A:$B,2,0)</f>
        <v>INDIFFERENZIATO</v>
      </c>
    </row>
    <row r="472" spans="1:13" ht="15" customHeight="1" x14ac:dyDescent="0.25">
      <c r="A472" s="49">
        <v>45336</v>
      </c>
      <c r="B472" s="50" t="s">
        <v>6</v>
      </c>
      <c r="C472" s="50" t="s">
        <v>6</v>
      </c>
      <c r="D472" s="50" t="s">
        <v>13</v>
      </c>
      <c r="E472" s="50" t="s">
        <v>588</v>
      </c>
      <c r="F472" s="50" t="s">
        <v>9</v>
      </c>
      <c r="G472" s="50" t="s">
        <v>76</v>
      </c>
      <c r="H472" s="50" t="s">
        <v>172</v>
      </c>
      <c r="I472" s="50" t="s">
        <v>77</v>
      </c>
      <c r="J472" s="51">
        <v>11140</v>
      </c>
      <c r="K472" s="50" t="s">
        <v>695</v>
      </c>
      <c r="L472" s="50" t="s">
        <v>20</v>
      </c>
      <c r="M472" s="52" t="str">
        <f>VLOOKUP(D472,CATEGORIE!$A:$B,2,0)</f>
        <v>INDIFFERENZIATO</v>
      </c>
    </row>
    <row r="473" spans="1:13" ht="15" customHeight="1" x14ac:dyDescent="0.25">
      <c r="A473" s="49">
        <v>45337</v>
      </c>
      <c r="B473" s="50" t="s">
        <v>6</v>
      </c>
      <c r="C473" s="50" t="s">
        <v>6</v>
      </c>
      <c r="D473" s="50" t="s">
        <v>25</v>
      </c>
      <c r="E473" s="50" t="s">
        <v>197</v>
      </c>
      <c r="F473" s="50" t="s">
        <v>71</v>
      </c>
      <c r="G473" s="50" t="s">
        <v>220</v>
      </c>
      <c r="H473" s="50" t="s">
        <v>168</v>
      </c>
      <c r="I473" s="50" t="s">
        <v>72</v>
      </c>
      <c r="J473" s="51">
        <v>5940</v>
      </c>
      <c r="K473" s="50" t="s">
        <v>696</v>
      </c>
      <c r="L473" s="50" t="s">
        <v>78</v>
      </c>
      <c r="M473" s="52" t="str">
        <f>VLOOKUP(D473,CATEGORIE!$A:$B,2,0)</f>
        <v>RD</v>
      </c>
    </row>
    <row r="474" spans="1:13" ht="15" customHeight="1" x14ac:dyDescent="0.25">
      <c r="A474" s="49">
        <v>45337</v>
      </c>
      <c r="B474" s="50" t="s">
        <v>6</v>
      </c>
      <c r="C474" s="50" t="s">
        <v>6</v>
      </c>
      <c r="D474" s="50" t="s">
        <v>16</v>
      </c>
      <c r="E474" s="50" t="s">
        <v>185</v>
      </c>
      <c r="F474" s="50" t="s">
        <v>9</v>
      </c>
      <c r="G474" s="50" t="s">
        <v>71</v>
      </c>
      <c r="H474" s="50" t="s">
        <v>166</v>
      </c>
      <c r="I474" s="50" t="s">
        <v>72</v>
      </c>
      <c r="J474" s="51">
        <v>3160</v>
      </c>
      <c r="K474" s="50" t="s">
        <v>697</v>
      </c>
      <c r="L474" s="50" t="s">
        <v>20</v>
      </c>
      <c r="M474" s="52" t="str">
        <f>VLOOKUP(D474,CATEGORIE!$A:$B,2,0)</f>
        <v>RD</v>
      </c>
    </row>
    <row r="475" spans="1:13" ht="15" customHeight="1" x14ac:dyDescent="0.25">
      <c r="A475" s="49">
        <v>45337</v>
      </c>
      <c r="B475" s="50" t="s">
        <v>6</v>
      </c>
      <c r="C475" s="50" t="s">
        <v>6</v>
      </c>
      <c r="D475" s="50" t="s">
        <v>12</v>
      </c>
      <c r="E475" s="50" t="s">
        <v>73</v>
      </c>
      <c r="F475" s="50" t="s">
        <v>71</v>
      </c>
      <c r="G475" s="50" t="s">
        <v>74</v>
      </c>
      <c r="H475" s="50" t="s">
        <v>167</v>
      </c>
      <c r="I475" s="50" t="s">
        <v>72</v>
      </c>
      <c r="J475" s="51">
        <v>7060</v>
      </c>
      <c r="K475" s="50" t="s">
        <v>698</v>
      </c>
      <c r="L475" s="50" t="s">
        <v>20</v>
      </c>
      <c r="M475" s="52" t="str">
        <f>VLOOKUP(D475,CATEGORIE!$A:$B,2,0)</f>
        <v>RD</v>
      </c>
    </row>
    <row r="476" spans="1:13" ht="15" customHeight="1" x14ac:dyDescent="0.25">
      <c r="A476" s="49">
        <v>45337</v>
      </c>
      <c r="B476" s="50" t="s">
        <v>6</v>
      </c>
      <c r="C476" s="50" t="s">
        <v>6</v>
      </c>
      <c r="D476" s="50" t="s">
        <v>24</v>
      </c>
      <c r="E476" s="50" t="s">
        <v>187</v>
      </c>
      <c r="F476" s="50" t="s">
        <v>9</v>
      </c>
      <c r="G476" s="50" t="s">
        <v>220</v>
      </c>
      <c r="H476" s="50" t="s">
        <v>168</v>
      </c>
      <c r="I476" s="50" t="s">
        <v>72</v>
      </c>
      <c r="J476" s="51">
        <v>6500</v>
      </c>
      <c r="K476" s="50" t="s">
        <v>699</v>
      </c>
      <c r="L476" s="50" t="s">
        <v>20</v>
      </c>
      <c r="M476" s="52" t="str">
        <f>VLOOKUP(D476,CATEGORIE!$A:$B,2,0)</f>
        <v>RD</v>
      </c>
    </row>
    <row r="477" spans="1:13" ht="15" customHeight="1" x14ac:dyDescent="0.25">
      <c r="A477" s="49">
        <v>45337</v>
      </c>
      <c r="B477" s="50" t="s">
        <v>6</v>
      </c>
      <c r="C477" s="50" t="s">
        <v>6</v>
      </c>
      <c r="D477" s="50" t="s">
        <v>15</v>
      </c>
      <c r="E477" s="50" t="s">
        <v>8</v>
      </c>
      <c r="F477" s="50" t="s">
        <v>9</v>
      </c>
      <c r="G477" s="50" t="s">
        <v>71</v>
      </c>
      <c r="H477" s="50" t="s">
        <v>216</v>
      </c>
      <c r="I477" s="50" t="s">
        <v>72</v>
      </c>
      <c r="J477" s="51">
        <v>5360</v>
      </c>
      <c r="K477" s="50" t="s">
        <v>700</v>
      </c>
      <c r="L477" s="50" t="s">
        <v>20</v>
      </c>
      <c r="M477" s="52" t="str">
        <f>VLOOKUP(D477,CATEGORIE!$A:$B,2,0)</f>
        <v>RD</v>
      </c>
    </row>
    <row r="478" spans="1:13" ht="15" customHeight="1" x14ac:dyDescent="0.25">
      <c r="A478" s="49">
        <v>45337</v>
      </c>
      <c r="B478" s="50" t="s">
        <v>6</v>
      </c>
      <c r="C478" s="50" t="s">
        <v>6</v>
      </c>
      <c r="D478" s="50" t="s">
        <v>13</v>
      </c>
      <c r="E478" s="50" t="s">
        <v>588</v>
      </c>
      <c r="F478" s="50" t="s">
        <v>9</v>
      </c>
      <c r="G478" s="50" t="s">
        <v>76</v>
      </c>
      <c r="H478" s="50" t="s">
        <v>172</v>
      </c>
      <c r="I478" s="50" t="s">
        <v>77</v>
      </c>
      <c r="J478" s="51">
        <v>7840</v>
      </c>
      <c r="K478" s="50" t="s">
        <v>701</v>
      </c>
      <c r="L478" s="50" t="s">
        <v>20</v>
      </c>
      <c r="M478" s="52" t="str">
        <f>VLOOKUP(D478,CATEGORIE!$A:$B,2,0)</f>
        <v>INDIFFERENZIATO</v>
      </c>
    </row>
    <row r="479" spans="1:13" ht="15" customHeight="1" x14ac:dyDescent="0.25">
      <c r="A479" s="49">
        <v>45337</v>
      </c>
      <c r="B479" s="50" t="s">
        <v>6</v>
      </c>
      <c r="C479" s="50" t="s">
        <v>6</v>
      </c>
      <c r="D479" s="50" t="s">
        <v>13</v>
      </c>
      <c r="E479" s="50" t="s">
        <v>588</v>
      </c>
      <c r="F479" s="50" t="s">
        <v>9</v>
      </c>
      <c r="G479" s="50" t="s">
        <v>76</v>
      </c>
      <c r="H479" s="50" t="s">
        <v>172</v>
      </c>
      <c r="I479" s="50" t="s">
        <v>77</v>
      </c>
      <c r="J479" s="51">
        <v>12120</v>
      </c>
      <c r="K479" s="50" t="s">
        <v>702</v>
      </c>
      <c r="L479" s="50" t="s">
        <v>20</v>
      </c>
      <c r="M479" s="52" t="str">
        <f>VLOOKUP(D479,CATEGORIE!$A:$B,2,0)</f>
        <v>INDIFFERENZIATO</v>
      </c>
    </row>
    <row r="480" spans="1:13" ht="15" customHeight="1" x14ac:dyDescent="0.25">
      <c r="A480" s="49">
        <v>45337</v>
      </c>
      <c r="B480" s="50" t="s">
        <v>6</v>
      </c>
      <c r="C480" s="50" t="s">
        <v>6</v>
      </c>
      <c r="D480" s="50" t="s">
        <v>10</v>
      </c>
      <c r="E480" s="50" t="s">
        <v>176</v>
      </c>
      <c r="F480" s="50" t="s">
        <v>71</v>
      </c>
      <c r="G480" s="50" t="s">
        <v>220</v>
      </c>
      <c r="H480" s="50" t="s">
        <v>168</v>
      </c>
      <c r="I480" s="50" t="s">
        <v>72</v>
      </c>
      <c r="J480" s="51">
        <v>9380</v>
      </c>
      <c r="K480" s="50" t="s">
        <v>703</v>
      </c>
      <c r="L480" s="50" t="s">
        <v>20</v>
      </c>
      <c r="M480" s="52" t="str">
        <f>VLOOKUP(D480,CATEGORIE!$A:$B,2,0)</f>
        <v>RD</v>
      </c>
    </row>
    <row r="481" spans="1:13" ht="15" customHeight="1" x14ac:dyDescent="0.25">
      <c r="A481" s="49">
        <v>45338</v>
      </c>
      <c r="B481" s="50" t="s">
        <v>6</v>
      </c>
      <c r="C481" s="50" t="s">
        <v>6</v>
      </c>
      <c r="D481" s="50" t="s">
        <v>25</v>
      </c>
      <c r="E481" s="50" t="s">
        <v>197</v>
      </c>
      <c r="F481" s="50" t="s">
        <v>71</v>
      </c>
      <c r="G481" s="50" t="s">
        <v>220</v>
      </c>
      <c r="H481" s="50" t="s">
        <v>168</v>
      </c>
      <c r="I481" s="50" t="s">
        <v>72</v>
      </c>
      <c r="J481" s="51">
        <v>2180</v>
      </c>
      <c r="K481" s="50" t="s">
        <v>704</v>
      </c>
      <c r="L481" s="50" t="s">
        <v>78</v>
      </c>
      <c r="M481" s="52" t="str">
        <f>VLOOKUP(D481,CATEGORIE!$A:$B,2,0)</f>
        <v>RD</v>
      </c>
    </row>
    <row r="482" spans="1:13" ht="15" customHeight="1" x14ac:dyDescent="0.25">
      <c r="A482" s="49">
        <v>45338</v>
      </c>
      <c r="B482" s="50" t="s">
        <v>6</v>
      </c>
      <c r="C482" s="50" t="s">
        <v>6</v>
      </c>
      <c r="D482" s="50" t="s">
        <v>16</v>
      </c>
      <c r="E482" s="50" t="s">
        <v>185</v>
      </c>
      <c r="F482" s="50" t="s">
        <v>71</v>
      </c>
      <c r="G482" s="50" t="s">
        <v>71</v>
      </c>
      <c r="H482" s="50" t="s">
        <v>166</v>
      </c>
      <c r="I482" s="50" t="s">
        <v>72</v>
      </c>
      <c r="J482" s="51">
        <v>1040</v>
      </c>
      <c r="K482" s="50" t="s">
        <v>705</v>
      </c>
      <c r="L482" s="50" t="s">
        <v>78</v>
      </c>
      <c r="M482" s="52" t="str">
        <f>VLOOKUP(D482,CATEGORIE!$A:$B,2,0)</f>
        <v>RD</v>
      </c>
    </row>
    <row r="483" spans="1:13" ht="15" customHeight="1" x14ac:dyDescent="0.25">
      <c r="A483" s="49">
        <v>45338</v>
      </c>
      <c r="B483" s="50" t="s">
        <v>6</v>
      </c>
      <c r="C483" s="50" t="s">
        <v>6</v>
      </c>
      <c r="D483" s="50" t="s">
        <v>16</v>
      </c>
      <c r="E483" s="50" t="s">
        <v>185</v>
      </c>
      <c r="F483" s="50" t="s">
        <v>9</v>
      </c>
      <c r="G483" s="50" t="s">
        <v>71</v>
      </c>
      <c r="H483" s="50" t="s">
        <v>166</v>
      </c>
      <c r="I483" s="50" t="s">
        <v>72</v>
      </c>
      <c r="J483" s="51">
        <v>2680</v>
      </c>
      <c r="K483" s="50" t="s">
        <v>706</v>
      </c>
      <c r="L483" s="50" t="s">
        <v>20</v>
      </c>
      <c r="M483" s="52" t="str">
        <f>VLOOKUP(D483,CATEGORIE!$A:$B,2,0)</f>
        <v>RD</v>
      </c>
    </row>
    <row r="484" spans="1:13" ht="15" customHeight="1" x14ac:dyDescent="0.25">
      <c r="A484" s="49">
        <v>45338</v>
      </c>
      <c r="B484" s="50" t="s">
        <v>6</v>
      </c>
      <c r="C484" s="50" t="s">
        <v>6</v>
      </c>
      <c r="D484" s="50" t="s">
        <v>16</v>
      </c>
      <c r="E484" s="50" t="s">
        <v>185</v>
      </c>
      <c r="F484" s="50" t="s">
        <v>9</v>
      </c>
      <c r="G484" s="50" t="s">
        <v>71</v>
      </c>
      <c r="H484" s="50" t="s">
        <v>166</v>
      </c>
      <c r="I484" s="50" t="s">
        <v>72</v>
      </c>
      <c r="J484" s="51">
        <v>3300</v>
      </c>
      <c r="K484" s="50" t="s">
        <v>707</v>
      </c>
      <c r="L484" s="50" t="s">
        <v>20</v>
      </c>
      <c r="M484" s="52" t="str">
        <f>VLOOKUP(D484,CATEGORIE!$A:$B,2,0)</f>
        <v>RD</v>
      </c>
    </row>
    <row r="485" spans="1:13" ht="15" customHeight="1" x14ac:dyDescent="0.25">
      <c r="A485" s="49">
        <v>45338</v>
      </c>
      <c r="B485" s="50" t="s">
        <v>6</v>
      </c>
      <c r="C485" s="50" t="s">
        <v>6</v>
      </c>
      <c r="D485" s="50" t="s">
        <v>12</v>
      </c>
      <c r="E485" s="50" t="s">
        <v>73</v>
      </c>
      <c r="F485" s="50" t="s">
        <v>71</v>
      </c>
      <c r="G485" s="50" t="s">
        <v>74</v>
      </c>
      <c r="H485" s="50" t="s">
        <v>167</v>
      </c>
      <c r="I485" s="50" t="s">
        <v>72</v>
      </c>
      <c r="J485" s="51">
        <v>6440</v>
      </c>
      <c r="K485" s="50" t="s">
        <v>708</v>
      </c>
      <c r="L485" s="50" t="s">
        <v>20</v>
      </c>
      <c r="M485" s="52" t="str">
        <f>VLOOKUP(D485,CATEGORIE!$A:$B,2,0)</f>
        <v>RD</v>
      </c>
    </row>
    <row r="486" spans="1:13" ht="15" customHeight="1" x14ac:dyDescent="0.25">
      <c r="A486" s="49">
        <v>45338</v>
      </c>
      <c r="B486" s="50" t="s">
        <v>6</v>
      </c>
      <c r="C486" s="50" t="s">
        <v>6</v>
      </c>
      <c r="D486" s="50" t="s">
        <v>15</v>
      </c>
      <c r="E486" s="50" t="s">
        <v>8</v>
      </c>
      <c r="F486" s="50" t="s">
        <v>9</v>
      </c>
      <c r="G486" s="50" t="s">
        <v>71</v>
      </c>
      <c r="H486" s="50" t="s">
        <v>216</v>
      </c>
      <c r="I486" s="50" t="s">
        <v>72</v>
      </c>
      <c r="J486" s="51">
        <v>5770</v>
      </c>
      <c r="K486" s="50" t="s">
        <v>709</v>
      </c>
      <c r="L486" s="50" t="s">
        <v>20</v>
      </c>
      <c r="M486" s="52" t="str">
        <f>VLOOKUP(D486,CATEGORIE!$A:$B,2,0)</f>
        <v>RD</v>
      </c>
    </row>
    <row r="487" spans="1:13" ht="15" customHeight="1" x14ac:dyDescent="0.25">
      <c r="A487" s="49">
        <v>45338</v>
      </c>
      <c r="B487" s="50" t="s">
        <v>6</v>
      </c>
      <c r="C487" s="50" t="s">
        <v>6</v>
      </c>
      <c r="D487" s="50" t="s">
        <v>31</v>
      </c>
      <c r="E487" s="50" t="s">
        <v>90</v>
      </c>
      <c r="F487" s="50" t="s">
        <v>71</v>
      </c>
      <c r="G487" s="50" t="s">
        <v>91</v>
      </c>
      <c r="H487" s="50" t="s">
        <v>181</v>
      </c>
      <c r="I487" s="50" t="s">
        <v>92</v>
      </c>
      <c r="J487" s="51">
        <v>245</v>
      </c>
      <c r="K487" s="50" t="s">
        <v>710</v>
      </c>
      <c r="L487" s="50" t="s">
        <v>78</v>
      </c>
      <c r="M487" s="52" t="str">
        <f>VLOOKUP(D487,CATEGORIE!$A:$B,2,0)</f>
        <v>RD</v>
      </c>
    </row>
    <row r="488" spans="1:13" ht="15" customHeight="1" x14ac:dyDescent="0.25">
      <c r="A488" s="49">
        <v>45338</v>
      </c>
      <c r="B488" s="50" t="s">
        <v>6</v>
      </c>
      <c r="C488" s="50" t="s">
        <v>6</v>
      </c>
      <c r="D488" s="50" t="s">
        <v>13</v>
      </c>
      <c r="E488" s="50" t="s">
        <v>588</v>
      </c>
      <c r="F488" s="50" t="s">
        <v>9</v>
      </c>
      <c r="G488" s="50" t="s">
        <v>76</v>
      </c>
      <c r="H488" s="50" t="s">
        <v>172</v>
      </c>
      <c r="I488" s="50" t="s">
        <v>77</v>
      </c>
      <c r="J488" s="51">
        <v>1020</v>
      </c>
      <c r="K488" s="50" t="s">
        <v>711</v>
      </c>
      <c r="L488" s="50" t="s">
        <v>20</v>
      </c>
      <c r="M488" s="52" t="str">
        <f>VLOOKUP(D488,CATEGORIE!$A:$B,2,0)</f>
        <v>INDIFFERENZIATO</v>
      </c>
    </row>
    <row r="489" spans="1:13" ht="15" customHeight="1" x14ac:dyDescent="0.25">
      <c r="A489" s="49">
        <v>45338</v>
      </c>
      <c r="B489" s="50" t="s">
        <v>6</v>
      </c>
      <c r="C489" s="50" t="s">
        <v>6</v>
      </c>
      <c r="D489" s="50" t="s">
        <v>13</v>
      </c>
      <c r="E489" s="50" t="s">
        <v>588</v>
      </c>
      <c r="F489" s="50" t="s">
        <v>9</v>
      </c>
      <c r="G489" s="50" t="s">
        <v>76</v>
      </c>
      <c r="H489" s="50" t="s">
        <v>172</v>
      </c>
      <c r="I489" s="50" t="s">
        <v>77</v>
      </c>
      <c r="J489" s="51">
        <v>2400</v>
      </c>
      <c r="K489" s="50" t="s">
        <v>712</v>
      </c>
      <c r="L489" s="50" t="s">
        <v>20</v>
      </c>
      <c r="M489" s="52" t="str">
        <f>VLOOKUP(D489,CATEGORIE!$A:$B,2,0)</f>
        <v>INDIFFERENZIATO</v>
      </c>
    </row>
    <row r="490" spans="1:13" ht="15" customHeight="1" x14ac:dyDescent="0.25">
      <c r="A490" s="49">
        <v>45338</v>
      </c>
      <c r="B490" s="50" t="s">
        <v>6</v>
      </c>
      <c r="C490" s="50" t="s">
        <v>6</v>
      </c>
      <c r="D490" s="50" t="s">
        <v>13</v>
      </c>
      <c r="E490" s="50" t="s">
        <v>588</v>
      </c>
      <c r="F490" s="50" t="s">
        <v>9</v>
      </c>
      <c r="G490" s="50" t="s">
        <v>76</v>
      </c>
      <c r="H490" s="50" t="s">
        <v>172</v>
      </c>
      <c r="I490" s="50" t="s">
        <v>77</v>
      </c>
      <c r="J490" s="51">
        <v>8340</v>
      </c>
      <c r="K490" s="50" t="s">
        <v>713</v>
      </c>
      <c r="L490" s="50" t="s">
        <v>20</v>
      </c>
      <c r="M490" s="52" t="str">
        <f>VLOOKUP(D490,CATEGORIE!$A:$B,2,0)</f>
        <v>INDIFFERENZIATO</v>
      </c>
    </row>
    <row r="491" spans="1:13" ht="15" customHeight="1" x14ac:dyDescent="0.25">
      <c r="A491" s="49">
        <v>45338</v>
      </c>
      <c r="B491" s="50" t="s">
        <v>6</v>
      </c>
      <c r="C491" s="50" t="s">
        <v>6</v>
      </c>
      <c r="D491" s="50" t="s">
        <v>10</v>
      </c>
      <c r="E491" s="50" t="s">
        <v>176</v>
      </c>
      <c r="F491" s="50" t="s">
        <v>71</v>
      </c>
      <c r="G491" s="50" t="s">
        <v>220</v>
      </c>
      <c r="H491" s="50" t="s">
        <v>168</v>
      </c>
      <c r="I491" s="50" t="s">
        <v>72</v>
      </c>
      <c r="J491" s="51">
        <v>2680</v>
      </c>
      <c r="K491" s="50" t="s">
        <v>714</v>
      </c>
      <c r="L491" s="50" t="s">
        <v>20</v>
      </c>
      <c r="M491" s="52" t="str">
        <f>VLOOKUP(D491,CATEGORIE!$A:$B,2,0)</f>
        <v>RD</v>
      </c>
    </row>
    <row r="492" spans="1:13" ht="15" customHeight="1" x14ac:dyDescent="0.25">
      <c r="A492" s="49">
        <v>45339</v>
      </c>
      <c r="B492" s="50" t="s">
        <v>6</v>
      </c>
      <c r="C492" s="50" t="s">
        <v>6</v>
      </c>
      <c r="D492" s="50" t="s">
        <v>16</v>
      </c>
      <c r="E492" s="50" t="s">
        <v>185</v>
      </c>
      <c r="F492" s="50" t="s">
        <v>9</v>
      </c>
      <c r="G492" s="50" t="s">
        <v>71</v>
      </c>
      <c r="H492" s="50" t="s">
        <v>166</v>
      </c>
      <c r="I492" s="50" t="s">
        <v>72</v>
      </c>
      <c r="J492" s="51">
        <v>1860</v>
      </c>
      <c r="K492" s="50" t="s">
        <v>715</v>
      </c>
      <c r="L492" s="50" t="s">
        <v>20</v>
      </c>
      <c r="M492" s="52" t="str">
        <f>VLOOKUP(D492,CATEGORIE!$A:$B,2,0)</f>
        <v>RD</v>
      </c>
    </row>
    <row r="493" spans="1:13" ht="15" customHeight="1" x14ac:dyDescent="0.25">
      <c r="A493" s="49">
        <v>45339</v>
      </c>
      <c r="B493" s="50" t="s">
        <v>6</v>
      </c>
      <c r="C493" s="50" t="s">
        <v>6</v>
      </c>
      <c r="D493" s="50" t="s">
        <v>24</v>
      </c>
      <c r="E493" s="50" t="s">
        <v>187</v>
      </c>
      <c r="F493" s="50" t="s">
        <v>9</v>
      </c>
      <c r="G493" s="50" t="s">
        <v>220</v>
      </c>
      <c r="H493" s="50" t="s">
        <v>168</v>
      </c>
      <c r="I493" s="50" t="s">
        <v>72</v>
      </c>
      <c r="J493" s="51">
        <v>7980</v>
      </c>
      <c r="K493" s="50" t="s">
        <v>716</v>
      </c>
      <c r="L493" s="50" t="s">
        <v>20</v>
      </c>
      <c r="M493" s="52" t="str">
        <f>VLOOKUP(D493,CATEGORIE!$A:$B,2,0)</f>
        <v>RD</v>
      </c>
    </row>
    <row r="494" spans="1:13" ht="15" customHeight="1" x14ac:dyDescent="0.25">
      <c r="A494" s="49">
        <v>45339</v>
      </c>
      <c r="B494" s="50" t="s">
        <v>6</v>
      </c>
      <c r="C494" s="50" t="s">
        <v>6</v>
      </c>
      <c r="D494" s="50" t="s">
        <v>15</v>
      </c>
      <c r="E494" s="50" t="s">
        <v>8</v>
      </c>
      <c r="F494" s="50" t="s">
        <v>9</v>
      </c>
      <c r="G494" s="50" t="s">
        <v>71</v>
      </c>
      <c r="H494" s="50" t="s">
        <v>216</v>
      </c>
      <c r="I494" s="50" t="s">
        <v>72</v>
      </c>
      <c r="J494" s="51">
        <v>4060</v>
      </c>
      <c r="K494" s="50" t="s">
        <v>717</v>
      </c>
      <c r="L494" s="50" t="s">
        <v>20</v>
      </c>
      <c r="M494" s="52" t="str">
        <f>VLOOKUP(D494,CATEGORIE!$A:$B,2,0)</f>
        <v>RD</v>
      </c>
    </row>
    <row r="495" spans="1:13" ht="15" customHeight="1" x14ac:dyDescent="0.25">
      <c r="A495" s="49">
        <v>45339</v>
      </c>
      <c r="B495" s="50" t="s">
        <v>6</v>
      </c>
      <c r="C495" s="50" t="s">
        <v>6</v>
      </c>
      <c r="D495" s="50" t="s">
        <v>14</v>
      </c>
      <c r="E495" s="50" t="s">
        <v>170</v>
      </c>
      <c r="F495" s="50" t="s">
        <v>71</v>
      </c>
      <c r="G495" s="50" t="s">
        <v>472</v>
      </c>
      <c r="H495" s="50" t="s">
        <v>473</v>
      </c>
      <c r="I495" s="50" t="s">
        <v>72</v>
      </c>
      <c r="J495" s="51">
        <v>6060</v>
      </c>
      <c r="K495" s="50" t="s">
        <v>718</v>
      </c>
      <c r="L495" s="50" t="s">
        <v>20</v>
      </c>
      <c r="M495" s="52" t="str">
        <f>VLOOKUP(D495,CATEGORIE!$A:$B,2,0)</f>
        <v>RD</v>
      </c>
    </row>
    <row r="496" spans="1:13" ht="15" customHeight="1" x14ac:dyDescent="0.25">
      <c r="A496" s="49">
        <v>45339</v>
      </c>
      <c r="B496" s="50" t="s">
        <v>6</v>
      </c>
      <c r="C496" s="50" t="s">
        <v>6</v>
      </c>
      <c r="D496" s="50" t="s">
        <v>13</v>
      </c>
      <c r="E496" s="50" t="s">
        <v>588</v>
      </c>
      <c r="F496" s="50" t="s">
        <v>9</v>
      </c>
      <c r="G496" s="50" t="s">
        <v>76</v>
      </c>
      <c r="H496" s="50" t="s">
        <v>172</v>
      </c>
      <c r="I496" s="50" t="s">
        <v>77</v>
      </c>
      <c r="J496" s="51">
        <v>9020</v>
      </c>
      <c r="K496" s="50" t="s">
        <v>719</v>
      </c>
      <c r="L496" s="50" t="s">
        <v>20</v>
      </c>
      <c r="M496" s="52" t="str">
        <f>VLOOKUP(D496,CATEGORIE!$A:$B,2,0)</f>
        <v>INDIFFERENZIATO</v>
      </c>
    </row>
    <row r="497" spans="1:13" ht="15" customHeight="1" x14ac:dyDescent="0.25">
      <c r="A497" s="49">
        <v>45339</v>
      </c>
      <c r="B497" s="50" t="s">
        <v>6</v>
      </c>
      <c r="C497" s="50" t="s">
        <v>6</v>
      </c>
      <c r="D497" s="50" t="s">
        <v>13</v>
      </c>
      <c r="E497" s="50" t="s">
        <v>588</v>
      </c>
      <c r="F497" s="50" t="s">
        <v>9</v>
      </c>
      <c r="G497" s="50" t="s">
        <v>76</v>
      </c>
      <c r="H497" s="50" t="s">
        <v>172</v>
      </c>
      <c r="I497" s="50" t="s">
        <v>77</v>
      </c>
      <c r="J497" s="51">
        <v>13640</v>
      </c>
      <c r="K497" s="50" t="s">
        <v>720</v>
      </c>
      <c r="L497" s="50" t="s">
        <v>20</v>
      </c>
      <c r="M497" s="52" t="str">
        <f>VLOOKUP(D497,CATEGORIE!$A:$B,2,0)</f>
        <v>INDIFFERENZIATO</v>
      </c>
    </row>
    <row r="498" spans="1:13" ht="15" customHeight="1" x14ac:dyDescent="0.25">
      <c r="A498" s="49">
        <v>45339</v>
      </c>
      <c r="B498" s="50" t="s">
        <v>6</v>
      </c>
      <c r="C498" s="50" t="s">
        <v>6</v>
      </c>
      <c r="D498" s="50" t="s">
        <v>10</v>
      </c>
      <c r="E498" s="50" t="s">
        <v>176</v>
      </c>
      <c r="F498" s="50" t="s">
        <v>71</v>
      </c>
      <c r="G498" s="50" t="s">
        <v>220</v>
      </c>
      <c r="H498" s="50" t="s">
        <v>168</v>
      </c>
      <c r="I498" s="50" t="s">
        <v>72</v>
      </c>
      <c r="J498" s="51">
        <v>10940</v>
      </c>
      <c r="K498" s="50" t="s">
        <v>721</v>
      </c>
      <c r="L498" s="50" t="s">
        <v>20</v>
      </c>
      <c r="M498" s="52" t="str">
        <f>VLOOKUP(D498,CATEGORIE!$A:$B,2,0)</f>
        <v>RD</v>
      </c>
    </row>
    <row r="499" spans="1:13" ht="15" customHeight="1" x14ac:dyDescent="0.25">
      <c r="A499" s="49">
        <v>45341</v>
      </c>
      <c r="B499" s="50" t="s">
        <v>6</v>
      </c>
      <c r="C499" s="50" t="s">
        <v>6</v>
      </c>
      <c r="D499" s="50" t="s">
        <v>16</v>
      </c>
      <c r="E499" s="50" t="s">
        <v>185</v>
      </c>
      <c r="F499" s="50" t="s">
        <v>9</v>
      </c>
      <c r="G499" s="50" t="s">
        <v>71</v>
      </c>
      <c r="H499" s="50" t="s">
        <v>166</v>
      </c>
      <c r="I499" s="50" t="s">
        <v>72</v>
      </c>
      <c r="J499" s="51">
        <v>2100</v>
      </c>
      <c r="K499" s="50" t="s">
        <v>722</v>
      </c>
      <c r="L499" s="50" t="s">
        <v>20</v>
      </c>
      <c r="M499" s="52" t="str">
        <f>VLOOKUP(D499,CATEGORIE!$A:$B,2,0)</f>
        <v>RD</v>
      </c>
    </row>
    <row r="500" spans="1:13" ht="15" customHeight="1" x14ac:dyDescent="0.25">
      <c r="A500" s="49">
        <v>45341</v>
      </c>
      <c r="B500" s="50" t="s">
        <v>6</v>
      </c>
      <c r="C500" s="50" t="s">
        <v>6</v>
      </c>
      <c r="D500" s="50" t="s">
        <v>12</v>
      </c>
      <c r="E500" s="50" t="s">
        <v>73</v>
      </c>
      <c r="F500" s="50" t="s">
        <v>71</v>
      </c>
      <c r="G500" s="50" t="s">
        <v>74</v>
      </c>
      <c r="H500" s="50" t="s">
        <v>167</v>
      </c>
      <c r="I500" s="50" t="s">
        <v>72</v>
      </c>
      <c r="J500" s="51">
        <v>6900</v>
      </c>
      <c r="K500" s="50" t="s">
        <v>723</v>
      </c>
      <c r="L500" s="50" t="s">
        <v>20</v>
      </c>
      <c r="M500" s="52" t="str">
        <f>VLOOKUP(D500,CATEGORIE!$A:$B,2,0)</f>
        <v>RD</v>
      </c>
    </row>
    <row r="501" spans="1:13" ht="15" customHeight="1" x14ac:dyDescent="0.25">
      <c r="A501" s="49">
        <v>45341</v>
      </c>
      <c r="B501" s="50" t="s">
        <v>6</v>
      </c>
      <c r="C501" s="50" t="s">
        <v>6</v>
      </c>
      <c r="D501" s="50" t="s">
        <v>15</v>
      </c>
      <c r="E501" s="50" t="s">
        <v>8</v>
      </c>
      <c r="F501" s="50" t="s">
        <v>9</v>
      </c>
      <c r="G501" s="50" t="s">
        <v>71</v>
      </c>
      <c r="H501" s="50" t="s">
        <v>216</v>
      </c>
      <c r="I501" s="50" t="s">
        <v>72</v>
      </c>
      <c r="J501" s="51">
        <v>7050</v>
      </c>
      <c r="K501" s="50" t="s">
        <v>724</v>
      </c>
      <c r="L501" s="50" t="s">
        <v>20</v>
      </c>
      <c r="M501" s="52" t="str">
        <f>VLOOKUP(D501,CATEGORIE!$A:$B,2,0)</f>
        <v>RD</v>
      </c>
    </row>
    <row r="502" spans="1:13" ht="15" customHeight="1" x14ac:dyDescent="0.25">
      <c r="A502" s="49">
        <v>45341</v>
      </c>
      <c r="B502" s="50" t="s">
        <v>6</v>
      </c>
      <c r="C502" s="50" t="s">
        <v>6</v>
      </c>
      <c r="D502" s="50" t="s">
        <v>13</v>
      </c>
      <c r="E502" s="50" t="s">
        <v>588</v>
      </c>
      <c r="F502" s="50" t="s">
        <v>71</v>
      </c>
      <c r="G502" s="50" t="s">
        <v>76</v>
      </c>
      <c r="H502" s="50" t="s">
        <v>172</v>
      </c>
      <c r="I502" s="50" t="s">
        <v>77</v>
      </c>
      <c r="J502" s="51">
        <v>11000</v>
      </c>
      <c r="K502" s="50" t="s">
        <v>725</v>
      </c>
      <c r="L502" s="50" t="s">
        <v>20</v>
      </c>
      <c r="M502" s="52" t="str">
        <f>VLOOKUP(D502,CATEGORIE!$A:$B,2,0)</f>
        <v>INDIFFERENZIATO</v>
      </c>
    </row>
    <row r="503" spans="1:13" ht="15" customHeight="1" x14ac:dyDescent="0.25">
      <c r="A503" s="49">
        <v>45341</v>
      </c>
      <c r="B503" s="50" t="s">
        <v>6</v>
      </c>
      <c r="C503" s="50" t="s">
        <v>6</v>
      </c>
      <c r="D503" s="50" t="s">
        <v>13</v>
      </c>
      <c r="E503" s="50" t="s">
        <v>588</v>
      </c>
      <c r="F503" s="50" t="s">
        <v>9</v>
      </c>
      <c r="G503" s="50" t="s">
        <v>76</v>
      </c>
      <c r="H503" s="50" t="s">
        <v>172</v>
      </c>
      <c r="I503" s="50" t="s">
        <v>77</v>
      </c>
      <c r="J503" s="51">
        <v>11100</v>
      </c>
      <c r="K503" s="50" t="s">
        <v>726</v>
      </c>
      <c r="L503" s="50" t="s">
        <v>20</v>
      </c>
      <c r="M503" s="52" t="str">
        <f>VLOOKUP(D503,CATEGORIE!$A:$B,2,0)</f>
        <v>INDIFFERENZIATO</v>
      </c>
    </row>
    <row r="504" spans="1:13" ht="15" customHeight="1" x14ac:dyDescent="0.25">
      <c r="A504" s="49">
        <v>45341</v>
      </c>
      <c r="B504" s="50" t="s">
        <v>6</v>
      </c>
      <c r="C504" s="50" t="s">
        <v>6</v>
      </c>
      <c r="D504" s="50" t="s">
        <v>13</v>
      </c>
      <c r="E504" s="50" t="s">
        <v>588</v>
      </c>
      <c r="F504" s="50" t="s">
        <v>9</v>
      </c>
      <c r="G504" s="50" t="s">
        <v>76</v>
      </c>
      <c r="H504" s="50" t="s">
        <v>172</v>
      </c>
      <c r="I504" s="50" t="s">
        <v>77</v>
      </c>
      <c r="J504" s="51">
        <v>12320</v>
      </c>
      <c r="K504" s="50" t="s">
        <v>727</v>
      </c>
      <c r="L504" s="50" t="s">
        <v>20</v>
      </c>
      <c r="M504" s="52" t="str">
        <f>VLOOKUP(D504,CATEGORIE!$A:$B,2,0)</f>
        <v>INDIFFERENZIATO</v>
      </c>
    </row>
    <row r="505" spans="1:13" ht="15" customHeight="1" x14ac:dyDescent="0.25">
      <c r="A505" s="49">
        <v>45341</v>
      </c>
      <c r="B505" s="50" t="s">
        <v>6</v>
      </c>
      <c r="C505" s="50" t="s">
        <v>6</v>
      </c>
      <c r="D505" s="50" t="s">
        <v>11</v>
      </c>
      <c r="E505" s="50" t="s">
        <v>7</v>
      </c>
      <c r="F505" s="50" t="s">
        <v>71</v>
      </c>
      <c r="G505" s="50" t="s">
        <v>71</v>
      </c>
      <c r="H505" s="50" t="s">
        <v>180</v>
      </c>
      <c r="I505" s="50" t="s">
        <v>84</v>
      </c>
      <c r="J505" s="51">
        <v>12500</v>
      </c>
      <c r="K505" s="50" t="s">
        <v>728</v>
      </c>
      <c r="L505" s="50" t="s">
        <v>20</v>
      </c>
      <c r="M505" s="52" t="str">
        <f>VLOOKUP(D505,CATEGORIE!$A:$B,2,0)</f>
        <v>RD</v>
      </c>
    </row>
    <row r="506" spans="1:13" ht="15" customHeight="1" x14ac:dyDescent="0.25">
      <c r="A506" s="49">
        <v>45342</v>
      </c>
      <c r="B506" s="50" t="s">
        <v>6</v>
      </c>
      <c r="C506" s="50" t="s">
        <v>6</v>
      </c>
      <c r="D506" s="50" t="s">
        <v>25</v>
      </c>
      <c r="E506" s="50" t="s">
        <v>197</v>
      </c>
      <c r="F506" s="50" t="s">
        <v>71</v>
      </c>
      <c r="G506" s="50" t="s">
        <v>220</v>
      </c>
      <c r="H506" s="50" t="s">
        <v>168</v>
      </c>
      <c r="I506" s="50" t="s">
        <v>72</v>
      </c>
      <c r="J506" s="51">
        <v>3020</v>
      </c>
      <c r="K506" s="50" t="s">
        <v>729</v>
      </c>
      <c r="L506" s="50" t="s">
        <v>78</v>
      </c>
      <c r="M506" s="52" t="str">
        <f>VLOOKUP(D506,CATEGORIE!$A:$B,2,0)</f>
        <v>RD</v>
      </c>
    </row>
    <row r="507" spans="1:13" ht="15" customHeight="1" x14ac:dyDescent="0.25">
      <c r="A507" s="49">
        <v>45342</v>
      </c>
      <c r="B507" s="50" t="s">
        <v>6</v>
      </c>
      <c r="C507" s="50" t="s">
        <v>6</v>
      </c>
      <c r="D507" s="50" t="s">
        <v>16</v>
      </c>
      <c r="E507" s="50" t="s">
        <v>185</v>
      </c>
      <c r="F507" s="50" t="s">
        <v>9</v>
      </c>
      <c r="G507" s="50" t="s">
        <v>71</v>
      </c>
      <c r="H507" s="50" t="s">
        <v>166</v>
      </c>
      <c r="I507" s="50" t="s">
        <v>72</v>
      </c>
      <c r="J507" s="51">
        <v>1720</v>
      </c>
      <c r="K507" s="50" t="s">
        <v>730</v>
      </c>
      <c r="L507" s="50" t="s">
        <v>20</v>
      </c>
      <c r="M507" s="52" t="str">
        <f>VLOOKUP(D507,CATEGORIE!$A:$B,2,0)</f>
        <v>RD</v>
      </c>
    </row>
    <row r="508" spans="1:13" ht="15" customHeight="1" x14ac:dyDescent="0.25">
      <c r="A508" s="49">
        <v>45342</v>
      </c>
      <c r="B508" s="50" t="s">
        <v>6</v>
      </c>
      <c r="C508" s="50" t="s">
        <v>6</v>
      </c>
      <c r="D508" s="50" t="s">
        <v>16</v>
      </c>
      <c r="E508" s="50" t="s">
        <v>185</v>
      </c>
      <c r="F508" s="50" t="s">
        <v>9</v>
      </c>
      <c r="G508" s="50" t="s">
        <v>71</v>
      </c>
      <c r="H508" s="50" t="s">
        <v>166</v>
      </c>
      <c r="I508" s="50" t="s">
        <v>72</v>
      </c>
      <c r="J508" s="51">
        <v>2660</v>
      </c>
      <c r="K508" s="50" t="s">
        <v>731</v>
      </c>
      <c r="L508" s="50" t="s">
        <v>20</v>
      </c>
      <c r="M508" s="52" t="str">
        <f>VLOOKUP(D508,CATEGORIE!$A:$B,2,0)</f>
        <v>RD</v>
      </c>
    </row>
    <row r="509" spans="1:13" ht="15" customHeight="1" x14ac:dyDescent="0.25">
      <c r="A509" s="49">
        <v>45342</v>
      </c>
      <c r="B509" s="50" t="s">
        <v>6</v>
      </c>
      <c r="C509" s="50" t="s">
        <v>6</v>
      </c>
      <c r="D509" s="50" t="s">
        <v>12</v>
      </c>
      <c r="E509" s="50" t="s">
        <v>73</v>
      </c>
      <c r="F509" s="50" t="s">
        <v>71</v>
      </c>
      <c r="G509" s="50" t="s">
        <v>74</v>
      </c>
      <c r="H509" s="50" t="s">
        <v>167</v>
      </c>
      <c r="I509" s="50" t="s">
        <v>72</v>
      </c>
      <c r="J509" s="51">
        <v>6090</v>
      </c>
      <c r="K509" s="50" t="s">
        <v>732</v>
      </c>
      <c r="L509" s="50" t="s">
        <v>20</v>
      </c>
      <c r="M509" s="52" t="str">
        <f>VLOOKUP(D509,CATEGORIE!$A:$B,2,0)</f>
        <v>RD</v>
      </c>
    </row>
    <row r="510" spans="1:13" ht="15" customHeight="1" x14ac:dyDescent="0.25">
      <c r="A510" s="49">
        <v>45342</v>
      </c>
      <c r="B510" s="50" t="s">
        <v>6</v>
      </c>
      <c r="C510" s="50" t="s">
        <v>6</v>
      </c>
      <c r="D510" s="50" t="s">
        <v>12</v>
      </c>
      <c r="E510" s="50" t="s">
        <v>73</v>
      </c>
      <c r="F510" s="50" t="s">
        <v>71</v>
      </c>
      <c r="G510" s="50" t="s">
        <v>74</v>
      </c>
      <c r="H510" s="50" t="s">
        <v>167</v>
      </c>
      <c r="I510" s="50" t="s">
        <v>72</v>
      </c>
      <c r="J510" s="51">
        <v>5270</v>
      </c>
      <c r="K510" s="50" t="s">
        <v>733</v>
      </c>
      <c r="L510" s="50" t="s">
        <v>20</v>
      </c>
      <c r="M510" s="52" t="str">
        <f>VLOOKUP(D510,CATEGORIE!$A:$B,2,0)</f>
        <v>RD</v>
      </c>
    </row>
    <row r="511" spans="1:13" ht="15" customHeight="1" x14ac:dyDescent="0.25">
      <c r="A511" s="49">
        <v>45342</v>
      </c>
      <c r="B511" s="50" t="s">
        <v>6</v>
      </c>
      <c r="C511" s="50" t="s">
        <v>6</v>
      </c>
      <c r="D511" s="50" t="s">
        <v>24</v>
      </c>
      <c r="E511" s="50" t="s">
        <v>187</v>
      </c>
      <c r="F511" s="50" t="s">
        <v>9</v>
      </c>
      <c r="G511" s="50" t="s">
        <v>220</v>
      </c>
      <c r="H511" s="50" t="s">
        <v>168</v>
      </c>
      <c r="I511" s="50" t="s">
        <v>72</v>
      </c>
      <c r="J511" s="51">
        <v>7360</v>
      </c>
      <c r="K511" s="50" t="s">
        <v>734</v>
      </c>
      <c r="L511" s="50" t="s">
        <v>20</v>
      </c>
      <c r="M511" s="52" t="str">
        <f>VLOOKUP(D511,CATEGORIE!$A:$B,2,0)</f>
        <v>RD</v>
      </c>
    </row>
    <row r="512" spans="1:13" ht="15" customHeight="1" x14ac:dyDescent="0.25">
      <c r="A512" s="49">
        <v>45342</v>
      </c>
      <c r="B512" s="50" t="s">
        <v>6</v>
      </c>
      <c r="C512" s="50" t="s">
        <v>6</v>
      </c>
      <c r="D512" s="50" t="s">
        <v>15</v>
      </c>
      <c r="E512" s="50" t="s">
        <v>8</v>
      </c>
      <c r="F512" s="50" t="s">
        <v>9</v>
      </c>
      <c r="G512" s="50" t="s">
        <v>71</v>
      </c>
      <c r="H512" s="50" t="s">
        <v>216</v>
      </c>
      <c r="I512" s="50" t="s">
        <v>72</v>
      </c>
      <c r="J512" s="51">
        <v>7480</v>
      </c>
      <c r="K512" s="50" t="s">
        <v>735</v>
      </c>
      <c r="L512" s="50" t="s">
        <v>20</v>
      </c>
      <c r="M512" s="52" t="str">
        <f>VLOOKUP(D512,CATEGORIE!$A:$B,2,0)</f>
        <v>RD</v>
      </c>
    </row>
    <row r="513" spans="1:13" ht="15" customHeight="1" x14ac:dyDescent="0.25">
      <c r="A513" s="49">
        <v>45342</v>
      </c>
      <c r="B513" s="50" t="s">
        <v>6</v>
      </c>
      <c r="C513" s="50" t="s">
        <v>6</v>
      </c>
      <c r="D513" s="50" t="s">
        <v>14</v>
      </c>
      <c r="E513" s="50" t="s">
        <v>170</v>
      </c>
      <c r="F513" s="50" t="s">
        <v>71</v>
      </c>
      <c r="G513" s="50" t="s">
        <v>472</v>
      </c>
      <c r="H513" s="50" t="s">
        <v>473</v>
      </c>
      <c r="I513" s="50" t="s">
        <v>72</v>
      </c>
      <c r="J513" s="51">
        <v>3880</v>
      </c>
      <c r="K513" s="50" t="s">
        <v>736</v>
      </c>
      <c r="L513" s="50" t="s">
        <v>20</v>
      </c>
      <c r="M513" s="52" t="str">
        <f>VLOOKUP(D513,CATEGORIE!$A:$B,2,0)</f>
        <v>RD</v>
      </c>
    </row>
    <row r="514" spans="1:13" ht="15" customHeight="1" x14ac:dyDescent="0.25">
      <c r="A514" s="49">
        <v>45342</v>
      </c>
      <c r="B514" s="50" t="s">
        <v>6</v>
      </c>
      <c r="C514" s="50" t="s">
        <v>6</v>
      </c>
      <c r="D514" s="50" t="s">
        <v>13</v>
      </c>
      <c r="E514" s="50" t="s">
        <v>588</v>
      </c>
      <c r="F514" s="50" t="s">
        <v>9</v>
      </c>
      <c r="G514" s="50" t="s">
        <v>76</v>
      </c>
      <c r="H514" s="50" t="s">
        <v>172</v>
      </c>
      <c r="I514" s="50" t="s">
        <v>77</v>
      </c>
      <c r="J514" s="51">
        <v>5100</v>
      </c>
      <c r="K514" s="50" t="s">
        <v>737</v>
      </c>
      <c r="L514" s="50" t="s">
        <v>20</v>
      </c>
      <c r="M514" s="52" t="str">
        <f>VLOOKUP(D514,CATEGORIE!$A:$B,2,0)</f>
        <v>INDIFFERENZIATO</v>
      </c>
    </row>
    <row r="515" spans="1:13" ht="15" customHeight="1" x14ac:dyDescent="0.25">
      <c r="A515" s="49">
        <v>45342</v>
      </c>
      <c r="B515" s="50" t="s">
        <v>6</v>
      </c>
      <c r="C515" s="50" t="s">
        <v>6</v>
      </c>
      <c r="D515" s="50" t="s">
        <v>13</v>
      </c>
      <c r="E515" s="50" t="s">
        <v>588</v>
      </c>
      <c r="F515" s="50" t="s">
        <v>9</v>
      </c>
      <c r="G515" s="50" t="s">
        <v>76</v>
      </c>
      <c r="H515" s="50" t="s">
        <v>172</v>
      </c>
      <c r="I515" s="50" t="s">
        <v>77</v>
      </c>
      <c r="J515" s="51">
        <v>12220</v>
      </c>
      <c r="K515" s="50" t="s">
        <v>738</v>
      </c>
      <c r="L515" s="50" t="s">
        <v>20</v>
      </c>
      <c r="M515" s="52" t="str">
        <f>VLOOKUP(D515,CATEGORIE!$A:$B,2,0)</f>
        <v>INDIFFERENZIATO</v>
      </c>
    </row>
    <row r="516" spans="1:13" ht="15" customHeight="1" x14ac:dyDescent="0.25">
      <c r="A516" s="49">
        <v>45342</v>
      </c>
      <c r="B516" s="50" t="s">
        <v>6</v>
      </c>
      <c r="C516" s="50" t="s">
        <v>6</v>
      </c>
      <c r="D516" s="50" t="s">
        <v>13</v>
      </c>
      <c r="E516" s="50" t="s">
        <v>588</v>
      </c>
      <c r="F516" s="50" t="s">
        <v>9</v>
      </c>
      <c r="G516" s="50" t="s">
        <v>76</v>
      </c>
      <c r="H516" s="50" t="s">
        <v>172</v>
      </c>
      <c r="I516" s="50" t="s">
        <v>77</v>
      </c>
      <c r="J516" s="51">
        <v>8380</v>
      </c>
      <c r="K516" s="50" t="s">
        <v>739</v>
      </c>
      <c r="L516" s="50" t="s">
        <v>20</v>
      </c>
      <c r="M516" s="52" t="str">
        <f>VLOOKUP(D516,CATEGORIE!$A:$B,2,0)</f>
        <v>INDIFFERENZIATO</v>
      </c>
    </row>
    <row r="517" spans="1:13" ht="15" customHeight="1" x14ac:dyDescent="0.25">
      <c r="A517" s="49">
        <v>45342</v>
      </c>
      <c r="B517" s="50" t="s">
        <v>6</v>
      </c>
      <c r="C517" s="50" t="s">
        <v>6</v>
      </c>
      <c r="D517" s="50" t="s">
        <v>13</v>
      </c>
      <c r="E517" s="50" t="s">
        <v>588</v>
      </c>
      <c r="F517" s="50" t="s">
        <v>9</v>
      </c>
      <c r="G517" s="50" t="s">
        <v>76</v>
      </c>
      <c r="H517" s="50" t="s">
        <v>172</v>
      </c>
      <c r="I517" s="50" t="s">
        <v>77</v>
      </c>
      <c r="J517" s="51">
        <v>8080</v>
      </c>
      <c r="K517" s="50" t="s">
        <v>740</v>
      </c>
      <c r="L517" s="50" t="s">
        <v>20</v>
      </c>
      <c r="M517" s="52" t="str">
        <f>VLOOKUP(D517,CATEGORIE!$A:$B,2,0)</f>
        <v>INDIFFERENZIATO</v>
      </c>
    </row>
    <row r="518" spans="1:13" ht="15" customHeight="1" x14ac:dyDescent="0.25">
      <c r="A518" s="49">
        <v>45342</v>
      </c>
      <c r="B518" s="50" t="s">
        <v>6</v>
      </c>
      <c r="C518" s="50" t="s">
        <v>6</v>
      </c>
      <c r="D518" s="50" t="s">
        <v>13</v>
      </c>
      <c r="E518" s="50" t="s">
        <v>588</v>
      </c>
      <c r="F518" s="50" t="s">
        <v>9</v>
      </c>
      <c r="G518" s="50" t="s">
        <v>76</v>
      </c>
      <c r="H518" s="50" t="s">
        <v>172</v>
      </c>
      <c r="I518" s="50" t="s">
        <v>77</v>
      </c>
      <c r="J518" s="51">
        <v>2560</v>
      </c>
      <c r="K518" s="50" t="s">
        <v>741</v>
      </c>
      <c r="L518" s="50" t="s">
        <v>20</v>
      </c>
      <c r="M518" s="52" t="str">
        <f>VLOOKUP(D518,CATEGORIE!$A:$B,2,0)</f>
        <v>INDIFFERENZIATO</v>
      </c>
    </row>
    <row r="519" spans="1:13" ht="15" customHeight="1" x14ac:dyDescent="0.25">
      <c r="A519" s="49">
        <v>45342</v>
      </c>
      <c r="B519" s="50" t="s">
        <v>6</v>
      </c>
      <c r="C519" s="50" t="s">
        <v>6</v>
      </c>
      <c r="D519" s="50" t="s">
        <v>10</v>
      </c>
      <c r="E519" s="50" t="s">
        <v>176</v>
      </c>
      <c r="F519" s="50" t="s">
        <v>71</v>
      </c>
      <c r="G519" s="50" t="s">
        <v>220</v>
      </c>
      <c r="H519" s="50" t="s">
        <v>168</v>
      </c>
      <c r="I519" s="50" t="s">
        <v>72</v>
      </c>
      <c r="J519" s="51">
        <v>8100</v>
      </c>
      <c r="K519" s="50" t="s">
        <v>742</v>
      </c>
      <c r="L519" s="50" t="s">
        <v>20</v>
      </c>
      <c r="M519" s="52" t="str">
        <f>VLOOKUP(D519,CATEGORIE!$A:$B,2,0)</f>
        <v>RD</v>
      </c>
    </row>
    <row r="520" spans="1:13" ht="15" customHeight="1" x14ac:dyDescent="0.25">
      <c r="A520" s="49">
        <v>45343</v>
      </c>
      <c r="B520" s="50" t="s">
        <v>6</v>
      </c>
      <c r="C520" s="50" t="s">
        <v>6</v>
      </c>
      <c r="D520" s="50" t="s">
        <v>25</v>
      </c>
      <c r="E520" s="50" t="s">
        <v>197</v>
      </c>
      <c r="F520" s="50" t="s">
        <v>71</v>
      </c>
      <c r="G520" s="50" t="s">
        <v>220</v>
      </c>
      <c r="H520" s="50" t="s">
        <v>168</v>
      </c>
      <c r="I520" s="50" t="s">
        <v>72</v>
      </c>
      <c r="J520" s="51">
        <v>5340</v>
      </c>
      <c r="K520" s="50" t="s">
        <v>743</v>
      </c>
      <c r="L520" s="50" t="s">
        <v>78</v>
      </c>
      <c r="M520" s="52" t="str">
        <f>VLOOKUP(D520,CATEGORIE!$A:$B,2,0)</f>
        <v>RD</v>
      </c>
    </row>
    <row r="521" spans="1:13" ht="15" customHeight="1" x14ac:dyDescent="0.25">
      <c r="A521" s="49">
        <v>45343</v>
      </c>
      <c r="B521" s="50" t="s">
        <v>6</v>
      </c>
      <c r="C521" s="50" t="s">
        <v>6</v>
      </c>
      <c r="D521" s="50" t="s">
        <v>16</v>
      </c>
      <c r="E521" s="50" t="s">
        <v>185</v>
      </c>
      <c r="F521" s="50" t="s">
        <v>9</v>
      </c>
      <c r="G521" s="50" t="s">
        <v>71</v>
      </c>
      <c r="H521" s="50" t="s">
        <v>166</v>
      </c>
      <c r="I521" s="50" t="s">
        <v>72</v>
      </c>
      <c r="J521" s="51">
        <v>3200</v>
      </c>
      <c r="K521" s="50" t="s">
        <v>744</v>
      </c>
      <c r="L521" s="50" t="s">
        <v>20</v>
      </c>
      <c r="M521" s="52" t="str">
        <f>VLOOKUP(D521,CATEGORIE!$A:$B,2,0)</f>
        <v>RD</v>
      </c>
    </row>
    <row r="522" spans="1:13" ht="15" customHeight="1" x14ac:dyDescent="0.25">
      <c r="A522" s="49">
        <v>45343</v>
      </c>
      <c r="B522" s="50" t="s">
        <v>6</v>
      </c>
      <c r="C522" s="50" t="s">
        <v>6</v>
      </c>
      <c r="D522" s="50" t="s">
        <v>12</v>
      </c>
      <c r="E522" s="50" t="s">
        <v>73</v>
      </c>
      <c r="F522" s="50" t="s">
        <v>71</v>
      </c>
      <c r="G522" s="50" t="s">
        <v>74</v>
      </c>
      <c r="H522" s="50" t="s">
        <v>167</v>
      </c>
      <c r="I522" s="50" t="s">
        <v>72</v>
      </c>
      <c r="J522" s="51">
        <v>8060</v>
      </c>
      <c r="K522" s="50" t="s">
        <v>745</v>
      </c>
      <c r="L522" s="50" t="s">
        <v>20</v>
      </c>
      <c r="M522" s="52" t="str">
        <f>VLOOKUP(D522,CATEGORIE!$A:$B,2,0)</f>
        <v>RD</v>
      </c>
    </row>
    <row r="523" spans="1:13" ht="15" customHeight="1" x14ac:dyDescent="0.25">
      <c r="A523" s="49">
        <v>45343</v>
      </c>
      <c r="B523" s="50" t="s">
        <v>6</v>
      </c>
      <c r="C523" s="50" t="s">
        <v>6</v>
      </c>
      <c r="D523" s="50" t="s">
        <v>24</v>
      </c>
      <c r="E523" s="50" t="s">
        <v>187</v>
      </c>
      <c r="F523" s="50" t="s">
        <v>9</v>
      </c>
      <c r="G523" s="50" t="s">
        <v>220</v>
      </c>
      <c r="H523" s="50" t="s">
        <v>168</v>
      </c>
      <c r="I523" s="50" t="s">
        <v>72</v>
      </c>
      <c r="J523" s="51">
        <v>460</v>
      </c>
      <c r="K523" s="50" t="s">
        <v>746</v>
      </c>
      <c r="L523" s="50" t="s">
        <v>20</v>
      </c>
      <c r="M523" s="52" t="str">
        <f>VLOOKUP(D523,CATEGORIE!$A:$B,2,0)</f>
        <v>RD</v>
      </c>
    </row>
    <row r="524" spans="1:13" ht="15" customHeight="1" x14ac:dyDescent="0.25">
      <c r="A524" s="49">
        <v>45343</v>
      </c>
      <c r="B524" s="50" t="s">
        <v>6</v>
      </c>
      <c r="C524" s="50" t="s">
        <v>6</v>
      </c>
      <c r="D524" s="50" t="s">
        <v>24</v>
      </c>
      <c r="E524" s="50" t="s">
        <v>187</v>
      </c>
      <c r="F524" s="50" t="s">
        <v>9</v>
      </c>
      <c r="G524" s="50" t="s">
        <v>220</v>
      </c>
      <c r="H524" s="50" t="s">
        <v>168</v>
      </c>
      <c r="I524" s="50" t="s">
        <v>72</v>
      </c>
      <c r="J524" s="51">
        <v>4700</v>
      </c>
      <c r="K524" s="50" t="s">
        <v>747</v>
      </c>
      <c r="L524" s="50" t="s">
        <v>20</v>
      </c>
      <c r="M524" s="52" t="str">
        <f>VLOOKUP(D524,CATEGORIE!$A:$B,2,0)</f>
        <v>RD</v>
      </c>
    </row>
    <row r="525" spans="1:13" ht="15" customHeight="1" x14ac:dyDescent="0.25">
      <c r="A525" s="49">
        <v>45343</v>
      </c>
      <c r="B525" s="50" t="s">
        <v>6</v>
      </c>
      <c r="C525" s="50" t="s">
        <v>6</v>
      </c>
      <c r="D525" s="50" t="s">
        <v>15</v>
      </c>
      <c r="E525" s="50" t="s">
        <v>8</v>
      </c>
      <c r="F525" s="50" t="s">
        <v>9</v>
      </c>
      <c r="G525" s="50" t="s">
        <v>71</v>
      </c>
      <c r="H525" s="50" t="s">
        <v>216</v>
      </c>
      <c r="I525" s="50" t="s">
        <v>72</v>
      </c>
      <c r="J525" s="51">
        <v>5880</v>
      </c>
      <c r="K525" s="50" t="s">
        <v>748</v>
      </c>
      <c r="L525" s="50" t="s">
        <v>20</v>
      </c>
      <c r="M525" s="52" t="str">
        <f>VLOOKUP(D525,CATEGORIE!$A:$B,2,0)</f>
        <v>RD</v>
      </c>
    </row>
    <row r="526" spans="1:13" ht="15" customHeight="1" x14ac:dyDescent="0.25">
      <c r="A526" s="49">
        <v>45343</v>
      </c>
      <c r="B526" s="50" t="s">
        <v>6</v>
      </c>
      <c r="C526" s="50" t="s">
        <v>6</v>
      </c>
      <c r="D526" s="50" t="s">
        <v>14</v>
      </c>
      <c r="E526" s="50" t="s">
        <v>170</v>
      </c>
      <c r="F526" s="50" t="s">
        <v>71</v>
      </c>
      <c r="G526" s="50" t="s">
        <v>472</v>
      </c>
      <c r="H526" s="50" t="s">
        <v>473</v>
      </c>
      <c r="I526" s="50" t="s">
        <v>72</v>
      </c>
      <c r="J526" s="51">
        <v>4300</v>
      </c>
      <c r="K526" s="50" t="s">
        <v>749</v>
      </c>
      <c r="L526" s="50" t="s">
        <v>20</v>
      </c>
      <c r="M526" s="52" t="str">
        <f>VLOOKUP(D526,CATEGORIE!$A:$B,2,0)</f>
        <v>RD</v>
      </c>
    </row>
    <row r="527" spans="1:13" ht="15" customHeight="1" x14ac:dyDescent="0.25">
      <c r="A527" s="49">
        <v>45343</v>
      </c>
      <c r="B527" s="50" t="s">
        <v>6</v>
      </c>
      <c r="C527" s="50" t="s">
        <v>6</v>
      </c>
      <c r="D527" s="50" t="s">
        <v>13</v>
      </c>
      <c r="E527" s="50" t="s">
        <v>588</v>
      </c>
      <c r="F527" s="50" t="s">
        <v>9</v>
      </c>
      <c r="G527" s="50" t="s">
        <v>76</v>
      </c>
      <c r="H527" s="50" t="s">
        <v>172</v>
      </c>
      <c r="I527" s="50" t="s">
        <v>77</v>
      </c>
      <c r="J527" s="51">
        <v>10500</v>
      </c>
      <c r="K527" s="50" t="s">
        <v>750</v>
      </c>
      <c r="L527" s="50" t="s">
        <v>20</v>
      </c>
      <c r="M527" s="52" t="str">
        <f>VLOOKUP(D527,CATEGORIE!$A:$B,2,0)</f>
        <v>INDIFFERENZIATO</v>
      </c>
    </row>
    <row r="528" spans="1:13" ht="15" customHeight="1" x14ac:dyDescent="0.25">
      <c r="A528" s="49">
        <v>45343</v>
      </c>
      <c r="B528" s="50" t="s">
        <v>6</v>
      </c>
      <c r="C528" s="50" t="s">
        <v>6</v>
      </c>
      <c r="D528" s="50" t="s">
        <v>13</v>
      </c>
      <c r="E528" s="50" t="s">
        <v>588</v>
      </c>
      <c r="F528" s="50" t="s">
        <v>9</v>
      </c>
      <c r="G528" s="50" t="s">
        <v>76</v>
      </c>
      <c r="H528" s="50" t="s">
        <v>172</v>
      </c>
      <c r="I528" s="50" t="s">
        <v>77</v>
      </c>
      <c r="J528" s="51">
        <v>7780</v>
      </c>
      <c r="K528" s="50" t="s">
        <v>751</v>
      </c>
      <c r="L528" s="50" t="s">
        <v>20</v>
      </c>
      <c r="M528" s="52" t="str">
        <f>VLOOKUP(D528,CATEGORIE!$A:$B,2,0)</f>
        <v>INDIFFERENZIATO</v>
      </c>
    </row>
    <row r="529" spans="1:13" ht="15" customHeight="1" x14ac:dyDescent="0.25">
      <c r="A529" s="49">
        <v>45343</v>
      </c>
      <c r="B529" s="50" t="s">
        <v>6</v>
      </c>
      <c r="C529" s="50" t="s">
        <v>6</v>
      </c>
      <c r="D529" s="50" t="s">
        <v>13</v>
      </c>
      <c r="E529" s="50" t="s">
        <v>588</v>
      </c>
      <c r="F529" s="50" t="s">
        <v>9</v>
      </c>
      <c r="G529" s="50" t="s">
        <v>76</v>
      </c>
      <c r="H529" s="50" t="s">
        <v>172</v>
      </c>
      <c r="I529" s="50" t="s">
        <v>77</v>
      </c>
      <c r="J529" s="51">
        <v>5080</v>
      </c>
      <c r="K529" s="50" t="s">
        <v>752</v>
      </c>
      <c r="L529" s="50" t="s">
        <v>20</v>
      </c>
      <c r="M529" s="52" t="str">
        <f>VLOOKUP(D529,CATEGORIE!$A:$B,2,0)</f>
        <v>INDIFFERENZIATO</v>
      </c>
    </row>
    <row r="530" spans="1:13" ht="15" customHeight="1" x14ac:dyDescent="0.25">
      <c r="A530" s="49">
        <v>45343</v>
      </c>
      <c r="B530" s="50" t="s">
        <v>6</v>
      </c>
      <c r="C530" s="50" t="s">
        <v>6</v>
      </c>
      <c r="D530" s="50" t="s">
        <v>10</v>
      </c>
      <c r="E530" s="50" t="s">
        <v>176</v>
      </c>
      <c r="F530" s="50" t="s">
        <v>71</v>
      </c>
      <c r="G530" s="50" t="s">
        <v>220</v>
      </c>
      <c r="H530" s="50" t="s">
        <v>168</v>
      </c>
      <c r="I530" s="50" t="s">
        <v>72</v>
      </c>
      <c r="J530" s="51">
        <v>9580</v>
      </c>
      <c r="K530" s="50" t="s">
        <v>753</v>
      </c>
      <c r="L530" s="50" t="s">
        <v>20</v>
      </c>
      <c r="M530" s="52" t="str">
        <f>VLOOKUP(D530,CATEGORIE!$A:$B,2,0)</f>
        <v>RD</v>
      </c>
    </row>
    <row r="531" spans="1:13" ht="15" customHeight="1" x14ac:dyDescent="0.25">
      <c r="A531" s="49">
        <v>45344</v>
      </c>
      <c r="B531" s="50" t="s">
        <v>6</v>
      </c>
      <c r="C531" s="50" t="s">
        <v>6</v>
      </c>
      <c r="D531" s="50" t="s">
        <v>25</v>
      </c>
      <c r="E531" s="50" t="s">
        <v>197</v>
      </c>
      <c r="F531" s="50" t="s">
        <v>71</v>
      </c>
      <c r="G531" s="50" t="s">
        <v>220</v>
      </c>
      <c r="H531" s="50" t="s">
        <v>168</v>
      </c>
      <c r="I531" s="50" t="s">
        <v>72</v>
      </c>
      <c r="J531" s="51">
        <v>5440</v>
      </c>
      <c r="K531" s="50" t="s">
        <v>754</v>
      </c>
      <c r="L531" s="50" t="s">
        <v>78</v>
      </c>
      <c r="M531" s="52" t="str">
        <f>VLOOKUP(D531,CATEGORIE!$A:$B,2,0)</f>
        <v>RD</v>
      </c>
    </row>
    <row r="532" spans="1:13" ht="15" customHeight="1" x14ac:dyDescent="0.25">
      <c r="A532" s="49">
        <v>45344</v>
      </c>
      <c r="B532" s="50" t="s">
        <v>6</v>
      </c>
      <c r="C532" s="50" t="s">
        <v>6</v>
      </c>
      <c r="D532" s="50" t="s">
        <v>16</v>
      </c>
      <c r="E532" s="50" t="s">
        <v>185</v>
      </c>
      <c r="F532" s="50" t="s">
        <v>9</v>
      </c>
      <c r="G532" s="50" t="s">
        <v>71</v>
      </c>
      <c r="H532" s="50" t="s">
        <v>166</v>
      </c>
      <c r="I532" s="50" t="s">
        <v>72</v>
      </c>
      <c r="J532" s="51">
        <v>4000</v>
      </c>
      <c r="K532" s="50" t="s">
        <v>755</v>
      </c>
      <c r="L532" s="50" t="s">
        <v>20</v>
      </c>
      <c r="M532" s="52" t="str">
        <f>VLOOKUP(D532,CATEGORIE!$A:$B,2,0)</f>
        <v>RD</v>
      </c>
    </row>
    <row r="533" spans="1:13" ht="15" customHeight="1" x14ac:dyDescent="0.25">
      <c r="A533" s="49">
        <v>45344</v>
      </c>
      <c r="B533" s="50" t="s">
        <v>6</v>
      </c>
      <c r="C533" s="50" t="s">
        <v>6</v>
      </c>
      <c r="D533" s="50" t="s">
        <v>24</v>
      </c>
      <c r="E533" s="50" t="s">
        <v>187</v>
      </c>
      <c r="F533" s="50" t="s">
        <v>9</v>
      </c>
      <c r="G533" s="50" t="s">
        <v>220</v>
      </c>
      <c r="H533" s="50" t="s">
        <v>168</v>
      </c>
      <c r="I533" s="50" t="s">
        <v>72</v>
      </c>
      <c r="J533" s="51">
        <v>6360</v>
      </c>
      <c r="K533" s="50" t="s">
        <v>756</v>
      </c>
      <c r="L533" s="50" t="s">
        <v>20</v>
      </c>
      <c r="M533" s="52" t="str">
        <f>VLOOKUP(D533,CATEGORIE!$A:$B,2,0)</f>
        <v>RD</v>
      </c>
    </row>
    <row r="534" spans="1:13" ht="15" customHeight="1" x14ac:dyDescent="0.25">
      <c r="A534" s="49">
        <v>45344</v>
      </c>
      <c r="B534" s="50" t="s">
        <v>6</v>
      </c>
      <c r="C534" s="50" t="s">
        <v>6</v>
      </c>
      <c r="D534" s="50" t="s">
        <v>15</v>
      </c>
      <c r="E534" s="50" t="s">
        <v>8</v>
      </c>
      <c r="F534" s="50" t="s">
        <v>9</v>
      </c>
      <c r="G534" s="50" t="s">
        <v>71</v>
      </c>
      <c r="H534" s="50" t="s">
        <v>216</v>
      </c>
      <c r="I534" s="50" t="s">
        <v>72</v>
      </c>
      <c r="J534" s="51">
        <v>5840</v>
      </c>
      <c r="K534" s="50" t="s">
        <v>757</v>
      </c>
      <c r="L534" s="50" t="s">
        <v>20</v>
      </c>
      <c r="M534" s="52" t="str">
        <f>VLOOKUP(D534,CATEGORIE!$A:$B,2,0)</f>
        <v>RD</v>
      </c>
    </row>
    <row r="535" spans="1:13" ht="15" customHeight="1" x14ac:dyDescent="0.25">
      <c r="A535" s="49">
        <v>45344</v>
      </c>
      <c r="B535" s="50" t="s">
        <v>6</v>
      </c>
      <c r="C535" s="50" t="s">
        <v>6</v>
      </c>
      <c r="D535" s="50" t="s">
        <v>13</v>
      </c>
      <c r="E535" s="50" t="s">
        <v>588</v>
      </c>
      <c r="F535" s="50" t="s">
        <v>71</v>
      </c>
      <c r="G535" s="50" t="s">
        <v>76</v>
      </c>
      <c r="H535" s="50" t="s">
        <v>172</v>
      </c>
      <c r="I535" s="50" t="s">
        <v>77</v>
      </c>
      <c r="J535" s="51">
        <v>8480</v>
      </c>
      <c r="K535" s="50" t="s">
        <v>758</v>
      </c>
      <c r="L535" s="50" t="s">
        <v>20</v>
      </c>
      <c r="M535" s="52" t="str">
        <f>VLOOKUP(D535,CATEGORIE!$A:$B,2,0)</f>
        <v>INDIFFERENZIATO</v>
      </c>
    </row>
    <row r="536" spans="1:13" ht="15" customHeight="1" x14ac:dyDescent="0.25">
      <c r="A536" s="49">
        <v>45344</v>
      </c>
      <c r="B536" s="50" t="s">
        <v>6</v>
      </c>
      <c r="C536" s="50" t="s">
        <v>6</v>
      </c>
      <c r="D536" s="50" t="s">
        <v>13</v>
      </c>
      <c r="E536" s="50" t="s">
        <v>588</v>
      </c>
      <c r="F536" s="50" t="s">
        <v>9</v>
      </c>
      <c r="G536" s="50" t="s">
        <v>76</v>
      </c>
      <c r="H536" s="50" t="s">
        <v>172</v>
      </c>
      <c r="I536" s="50" t="s">
        <v>77</v>
      </c>
      <c r="J536" s="51">
        <v>820</v>
      </c>
      <c r="K536" s="50" t="s">
        <v>759</v>
      </c>
      <c r="L536" s="50" t="s">
        <v>20</v>
      </c>
      <c r="M536" s="52" t="str">
        <f>VLOOKUP(D536,CATEGORIE!$A:$B,2,0)</f>
        <v>INDIFFERENZIATO</v>
      </c>
    </row>
    <row r="537" spans="1:13" ht="15" customHeight="1" x14ac:dyDescent="0.25">
      <c r="A537" s="49">
        <v>45344</v>
      </c>
      <c r="B537" s="50" t="s">
        <v>6</v>
      </c>
      <c r="C537" s="50" t="s">
        <v>6</v>
      </c>
      <c r="D537" s="50" t="s">
        <v>13</v>
      </c>
      <c r="E537" s="50" t="s">
        <v>588</v>
      </c>
      <c r="F537" s="50" t="s">
        <v>9</v>
      </c>
      <c r="G537" s="50" t="s">
        <v>76</v>
      </c>
      <c r="H537" s="50" t="s">
        <v>172</v>
      </c>
      <c r="I537" s="50" t="s">
        <v>77</v>
      </c>
      <c r="J537" s="51">
        <v>7800</v>
      </c>
      <c r="K537" s="50" t="s">
        <v>760</v>
      </c>
      <c r="L537" s="50" t="s">
        <v>20</v>
      </c>
      <c r="M537" s="52" t="str">
        <f>VLOOKUP(D537,CATEGORIE!$A:$B,2,0)</f>
        <v>INDIFFERENZIATO</v>
      </c>
    </row>
    <row r="538" spans="1:13" ht="15" customHeight="1" x14ac:dyDescent="0.25">
      <c r="A538" s="49">
        <v>45344</v>
      </c>
      <c r="B538" s="50" t="s">
        <v>6</v>
      </c>
      <c r="C538" s="50" t="s">
        <v>6</v>
      </c>
      <c r="D538" s="50" t="s">
        <v>13</v>
      </c>
      <c r="E538" s="50" t="s">
        <v>588</v>
      </c>
      <c r="F538" s="50" t="s">
        <v>9</v>
      </c>
      <c r="G538" s="50" t="s">
        <v>76</v>
      </c>
      <c r="H538" s="50" t="s">
        <v>172</v>
      </c>
      <c r="I538" s="50" t="s">
        <v>77</v>
      </c>
      <c r="J538" s="51">
        <v>7200</v>
      </c>
      <c r="K538" s="50" t="s">
        <v>761</v>
      </c>
      <c r="L538" s="50" t="s">
        <v>20</v>
      </c>
      <c r="M538" s="52" t="str">
        <f>VLOOKUP(D538,CATEGORIE!$A:$B,2,0)</f>
        <v>INDIFFERENZIATO</v>
      </c>
    </row>
    <row r="539" spans="1:13" ht="15" customHeight="1" x14ac:dyDescent="0.25">
      <c r="A539" s="49">
        <v>45344</v>
      </c>
      <c r="B539" s="50" t="s">
        <v>6</v>
      </c>
      <c r="C539" s="50" t="s">
        <v>6</v>
      </c>
      <c r="D539" s="50" t="s">
        <v>13</v>
      </c>
      <c r="E539" s="50" t="s">
        <v>588</v>
      </c>
      <c r="F539" s="50" t="s">
        <v>9</v>
      </c>
      <c r="G539" s="50" t="s">
        <v>76</v>
      </c>
      <c r="H539" s="50" t="s">
        <v>172</v>
      </c>
      <c r="I539" s="50" t="s">
        <v>77</v>
      </c>
      <c r="J539" s="51">
        <v>4840</v>
      </c>
      <c r="K539" s="50" t="s">
        <v>762</v>
      </c>
      <c r="L539" s="50" t="s">
        <v>20</v>
      </c>
      <c r="M539" s="52" t="str">
        <f>VLOOKUP(D539,CATEGORIE!$A:$B,2,0)</f>
        <v>INDIFFERENZIATO</v>
      </c>
    </row>
    <row r="540" spans="1:13" ht="15" customHeight="1" x14ac:dyDescent="0.25">
      <c r="A540" s="49">
        <v>45344</v>
      </c>
      <c r="B540" s="50" t="s">
        <v>6</v>
      </c>
      <c r="C540" s="50" t="s">
        <v>6</v>
      </c>
      <c r="D540" s="50" t="s">
        <v>10</v>
      </c>
      <c r="E540" s="50" t="s">
        <v>176</v>
      </c>
      <c r="F540" s="50" t="s">
        <v>71</v>
      </c>
      <c r="G540" s="50" t="s">
        <v>220</v>
      </c>
      <c r="H540" s="50" t="s">
        <v>168</v>
      </c>
      <c r="I540" s="50" t="s">
        <v>72</v>
      </c>
      <c r="J540" s="51">
        <v>9260</v>
      </c>
      <c r="K540" s="50" t="s">
        <v>763</v>
      </c>
      <c r="L540" s="50" t="s">
        <v>20</v>
      </c>
      <c r="M540" s="52" t="str">
        <f>VLOOKUP(D540,CATEGORIE!$A:$B,2,0)</f>
        <v>RD</v>
      </c>
    </row>
    <row r="541" spans="1:13" ht="15" customHeight="1" x14ac:dyDescent="0.25">
      <c r="A541" s="49">
        <v>45345</v>
      </c>
      <c r="B541" s="50" t="s">
        <v>6</v>
      </c>
      <c r="C541" s="50" t="s">
        <v>6</v>
      </c>
      <c r="D541" s="50" t="s">
        <v>25</v>
      </c>
      <c r="E541" s="50" t="s">
        <v>197</v>
      </c>
      <c r="F541" s="50" t="s">
        <v>71</v>
      </c>
      <c r="G541" s="50" t="s">
        <v>220</v>
      </c>
      <c r="H541" s="50" t="s">
        <v>168</v>
      </c>
      <c r="I541" s="50" t="s">
        <v>72</v>
      </c>
      <c r="J541" s="51">
        <v>2380</v>
      </c>
      <c r="K541" s="50" t="s">
        <v>764</v>
      </c>
      <c r="L541" s="50" t="s">
        <v>78</v>
      </c>
      <c r="M541" s="52" t="str">
        <f>VLOOKUP(D541,CATEGORIE!$A:$B,2,0)</f>
        <v>RD</v>
      </c>
    </row>
    <row r="542" spans="1:13" ht="15" customHeight="1" x14ac:dyDescent="0.25">
      <c r="A542" s="49">
        <v>45345</v>
      </c>
      <c r="B542" s="50" t="s">
        <v>6</v>
      </c>
      <c r="C542" s="50" t="s">
        <v>6</v>
      </c>
      <c r="D542" s="50" t="s">
        <v>16</v>
      </c>
      <c r="E542" s="50" t="s">
        <v>185</v>
      </c>
      <c r="F542" s="50" t="s">
        <v>9</v>
      </c>
      <c r="G542" s="50" t="s">
        <v>71</v>
      </c>
      <c r="H542" s="50" t="s">
        <v>166</v>
      </c>
      <c r="I542" s="50" t="s">
        <v>72</v>
      </c>
      <c r="J542" s="51">
        <v>4060</v>
      </c>
      <c r="K542" s="50" t="s">
        <v>765</v>
      </c>
      <c r="L542" s="50" t="s">
        <v>20</v>
      </c>
      <c r="M542" s="52" t="str">
        <f>VLOOKUP(D542,CATEGORIE!$A:$B,2,0)</f>
        <v>RD</v>
      </c>
    </row>
    <row r="543" spans="1:13" ht="15" customHeight="1" x14ac:dyDescent="0.25">
      <c r="A543" s="49">
        <v>45345</v>
      </c>
      <c r="B543" s="50" t="s">
        <v>6</v>
      </c>
      <c r="C543" s="50" t="s">
        <v>6</v>
      </c>
      <c r="D543" s="50" t="s">
        <v>12</v>
      </c>
      <c r="E543" s="50" t="s">
        <v>73</v>
      </c>
      <c r="F543" s="50" t="s">
        <v>71</v>
      </c>
      <c r="G543" s="50" t="s">
        <v>74</v>
      </c>
      <c r="H543" s="50" t="s">
        <v>167</v>
      </c>
      <c r="I543" s="50" t="s">
        <v>72</v>
      </c>
      <c r="J543" s="51">
        <v>8220</v>
      </c>
      <c r="K543" s="50" t="s">
        <v>766</v>
      </c>
      <c r="L543" s="50" t="s">
        <v>20</v>
      </c>
      <c r="M543" s="52" t="str">
        <f>VLOOKUP(D543,CATEGORIE!$A:$B,2,0)</f>
        <v>RD</v>
      </c>
    </row>
    <row r="544" spans="1:13" ht="15" customHeight="1" x14ac:dyDescent="0.25">
      <c r="A544" s="49">
        <v>45345</v>
      </c>
      <c r="B544" s="50" t="s">
        <v>6</v>
      </c>
      <c r="C544" s="50" t="s">
        <v>6</v>
      </c>
      <c r="D544" s="50" t="s">
        <v>12</v>
      </c>
      <c r="E544" s="50" t="s">
        <v>73</v>
      </c>
      <c r="F544" s="50" t="s">
        <v>71</v>
      </c>
      <c r="G544" s="50" t="s">
        <v>74</v>
      </c>
      <c r="H544" s="50" t="s">
        <v>167</v>
      </c>
      <c r="I544" s="50" t="s">
        <v>72</v>
      </c>
      <c r="J544" s="51">
        <v>5620</v>
      </c>
      <c r="K544" s="50" t="s">
        <v>767</v>
      </c>
      <c r="L544" s="50" t="s">
        <v>20</v>
      </c>
      <c r="M544" s="52" t="str">
        <f>VLOOKUP(D544,CATEGORIE!$A:$B,2,0)</f>
        <v>RD</v>
      </c>
    </row>
    <row r="545" spans="1:13" ht="15" customHeight="1" x14ac:dyDescent="0.25">
      <c r="A545" s="49">
        <v>45345</v>
      </c>
      <c r="B545" s="50" t="s">
        <v>6</v>
      </c>
      <c r="C545" s="50" t="s">
        <v>6</v>
      </c>
      <c r="D545" s="50" t="s">
        <v>15</v>
      </c>
      <c r="E545" s="50" t="s">
        <v>8</v>
      </c>
      <c r="F545" s="50" t="s">
        <v>9</v>
      </c>
      <c r="G545" s="50" t="s">
        <v>71</v>
      </c>
      <c r="H545" s="50" t="s">
        <v>216</v>
      </c>
      <c r="I545" s="50" t="s">
        <v>72</v>
      </c>
      <c r="J545" s="51">
        <v>5630</v>
      </c>
      <c r="K545" s="50" t="s">
        <v>768</v>
      </c>
      <c r="L545" s="50" t="s">
        <v>20</v>
      </c>
      <c r="M545" s="52" t="str">
        <f>VLOOKUP(D545,CATEGORIE!$A:$B,2,0)</f>
        <v>RD</v>
      </c>
    </row>
    <row r="546" spans="1:13" ht="15" customHeight="1" x14ac:dyDescent="0.25">
      <c r="A546" s="49">
        <v>45345</v>
      </c>
      <c r="B546" s="50" t="s">
        <v>6</v>
      </c>
      <c r="C546" s="50" t="s">
        <v>6</v>
      </c>
      <c r="D546" s="50" t="s">
        <v>14</v>
      </c>
      <c r="E546" s="50" t="s">
        <v>170</v>
      </c>
      <c r="F546" s="50" t="s">
        <v>71</v>
      </c>
      <c r="G546" s="50" t="s">
        <v>472</v>
      </c>
      <c r="H546" s="50" t="s">
        <v>473</v>
      </c>
      <c r="I546" s="50" t="s">
        <v>72</v>
      </c>
      <c r="J546" s="51">
        <v>5300</v>
      </c>
      <c r="K546" s="50" t="s">
        <v>769</v>
      </c>
      <c r="L546" s="50" t="s">
        <v>20</v>
      </c>
      <c r="M546" s="52" t="str">
        <f>VLOOKUP(D546,CATEGORIE!$A:$B,2,0)</f>
        <v>RD</v>
      </c>
    </row>
    <row r="547" spans="1:13" ht="15" customHeight="1" x14ac:dyDescent="0.25">
      <c r="A547" s="49">
        <v>45345</v>
      </c>
      <c r="B547" s="50" t="s">
        <v>6</v>
      </c>
      <c r="C547" s="50" t="s">
        <v>6</v>
      </c>
      <c r="D547" s="50" t="s">
        <v>13</v>
      </c>
      <c r="E547" s="50" t="s">
        <v>588</v>
      </c>
      <c r="F547" s="50" t="s">
        <v>9</v>
      </c>
      <c r="G547" s="50" t="s">
        <v>76</v>
      </c>
      <c r="H547" s="50" t="s">
        <v>172</v>
      </c>
      <c r="I547" s="50" t="s">
        <v>77</v>
      </c>
      <c r="J547" s="51">
        <v>1980</v>
      </c>
      <c r="K547" s="50" t="s">
        <v>770</v>
      </c>
      <c r="L547" s="50" t="s">
        <v>20</v>
      </c>
      <c r="M547" s="52" t="str">
        <f>VLOOKUP(D547,CATEGORIE!$A:$B,2,0)</f>
        <v>INDIFFERENZIATO</v>
      </c>
    </row>
    <row r="548" spans="1:13" ht="15" customHeight="1" x14ac:dyDescent="0.25">
      <c r="A548" s="49">
        <v>45345</v>
      </c>
      <c r="B548" s="50" t="s">
        <v>6</v>
      </c>
      <c r="C548" s="50" t="s">
        <v>6</v>
      </c>
      <c r="D548" s="50" t="s">
        <v>13</v>
      </c>
      <c r="E548" s="50" t="s">
        <v>588</v>
      </c>
      <c r="F548" s="50" t="s">
        <v>9</v>
      </c>
      <c r="G548" s="50" t="s">
        <v>76</v>
      </c>
      <c r="H548" s="50" t="s">
        <v>172</v>
      </c>
      <c r="I548" s="50" t="s">
        <v>77</v>
      </c>
      <c r="J548" s="51">
        <v>2660</v>
      </c>
      <c r="K548" s="50" t="s">
        <v>771</v>
      </c>
      <c r="L548" s="50" t="s">
        <v>20</v>
      </c>
      <c r="M548" s="52" t="str">
        <f>VLOOKUP(D548,CATEGORIE!$A:$B,2,0)</f>
        <v>INDIFFERENZIATO</v>
      </c>
    </row>
    <row r="549" spans="1:13" ht="15" customHeight="1" x14ac:dyDescent="0.25">
      <c r="A549" s="49">
        <v>45345</v>
      </c>
      <c r="B549" s="50" t="s">
        <v>6</v>
      </c>
      <c r="C549" s="50" t="s">
        <v>6</v>
      </c>
      <c r="D549" s="50" t="s">
        <v>13</v>
      </c>
      <c r="E549" s="50" t="s">
        <v>588</v>
      </c>
      <c r="F549" s="50" t="s">
        <v>9</v>
      </c>
      <c r="G549" s="50" t="s">
        <v>76</v>
      </c>
      <c r="H549" s="50" t="s">
        <v>172</v>
      </c>
      <c r="I549" s="50" t="s">
        <v>77</v>
      </c>
      <c r="J549" s="51">
        <v>7880</v>
      </c>
      <c r="K549" s="50" t="s">
        <v>772</v>
      </c>
      <c r="L549" s="50" t="s">
        <v>20</v>
      </c>
      <c r="M549" s="52" t="str">
        <f>VLOOKUP(D549,CATEGORIE!$A:$B,2,0)</f>
        <v>INDIFFERENZIATO</v>
      </c>
    </row>
    <row r="550" spans="1:13" ht="15" customHeight="1" x14ac:dyDescent="0.25">
      <c r="A550" s="49">
        <v>45345</v>
      </c>
      <c r="B550" s="50" t="s">
        <v>6</v>
      </c>
      <c r="C550" s="50" t="s">
        <v>6</v>
      </c>
      <c r="D550" s="50" t="s">
        <v>13</v>
      </c>
      <c r="E550" s="50" t="s">
        <v>588</v>
      </c>
      <c r="F550" s="50" t="s">
        <v>9</v>
      </c>
      <c r="G550" s="50" t="s">
        <v>76</v>
      </c>
      <c r="H550" s="50" t="s">
        <v>172</v>
      </c>
      <c r="I550" s="50" t="s">
        <v>77</v>
      </c>
      <c r="J550" s="51">
        <v>8300</v>
      </c>
      <c r="K550" s="50" t="s">
        <v>773</v>
      </c>
      <c r="L550" s="50" t="s">
        <v>20</v>
      </c>
      <c r="M550" s="52" t="str">
        <f>VLOOKUP(D550,CATEGORIE!$A:$B,2,0)</f>
        <v>INDIFFERENZIATO</v>
      </c>
    </row>
    <row r="551" spans="1:13" ht="15" customHeight="1" x14ac:dyDescent="0.25">
      <c r="A551" s="49">
        <v>45346</v>
      </c>
      <c r="B551" s="50" t="s">
        <v>6</v>
      </c>
      <c r="C551" s="50" t="s">
        <v>6</v>
      </c>
      <c r="D551" s="50" t="s">
        <v>16</v>
      </c>
      <c r="E551" s="50" t="s">
        <v>185</v>
      </c>
      <c r="F551" s="50" t="s">
        <v>9</v>
      </c>
      <c r="G551" s="50" t="s">
        <v>71</v>
      </c>
      <c r="H551" s="50" t="s">
        <v>166</v>
      </c>
      <c r="I551" s="50" t="s">
        <v>72</v>
      </c>
      <c r="J551" s="51">
        <v>3100</v>
      </c>
      <c r="K551" s="50" t="s">
        <v>774</v>
      </c>
      <c r="L551" s="50" t="s">
        <v>20</v>
      </c>
      <c r="M551" s="52" t="str">
        <f>VLOOKUP(D551,CATEGORIE!$A:$B,2,0)</f>
        <v>RD</v>
      </c>
    </row>
    <row r="552" spans="1:13" ht="15" customHeight="1" x14ac:dyDescent="0.25">
      <c r="A552" s="49">
        <v>45346</v>
      </c>
      <c r="B552" s="50" t="s">
        <v>6</v>
      </c>
      <c r="C552" s="50" t="s">
        <v>6</v>
      </c>
      <c r="D552" s="50" t="s">
        <v>24</v>
      </c>
      <c r="E552" s="50" t="s">
        <v>187</v>
      </c>
      <c r="F552" s="50" t="s">
        <v>9</v>
      </c>
      <c r="G552" s="50" t="s">
        <v>220</v>
      </c>
      <c r="H552" s="50" t="s">
        <v>168</v>
      </c>
      <c r="I552" s="50" t="s">
        <v>72</v>
      </c>
      <c r="J552" s="51">
        <v>9160</v>
      </c>
      <c r="K552" s="50" t="s">
        <v>775</v>
      </c>
      <c r="L552" s="50" t="s">
        <v>20</v>
      </c>
      <c r="M552" s="52" t="str">
        <f>VLOOKUP(D552,CATEGORIE!$A:$B,2,0)</f>
        <v>RD</v>
      </c>
    </row>
    <row r="553" spans="1:13" ht="15" customHeight="1" x14ac:dyDescent="0.25">
      <c r="A553" s="49">
        <v>45346</v>
      </c>
      <c r="B553" s="50" t="s">
        <v>6</v>
      </c>
      <c r="C553" s="50" t="s">
        <v>6</v>
      </c>
      <c r="D553" s="50" t="s">
        <v>15</v>
      </c>
      <c r="E553" s="50" t="s">
        <v>8</v>
      </c>
      <c r="F553" s="50" t="s">
        <v>9</v>
      </c>
      <c r="G553" s="50" t="s">
        <v>71</v>
      </c>
      <c r="H553" s="50" t="s">
        <v>216</v>
      </c>
      <c r="I553" s="50" t="s">
        <v>72</v>
      </c>
      <c r="J553" s="51">
        <v>4300</v>
      </c>
      <c r="K553" s="50" t="s">
        <v>776</v>
      </c>
      <c r="L553" s="50" t="s">
        <v>20</v>
      </c>
      <c r="M553" s="52" t="str">
        <f>VLOOKUP(D553,CATEGORIE!$A:$B,2,0)</f>
        <v>RD</v>
      </c>
    </row>
    <row r="554" spans="1:13" ht="15" customHeight="1" x14ac:dyDescent="0.25">
      <c r="A554" s="49">
        <v>45346</v>
      </c>
      <c r="B554" s="50" t="s">
        <v>6</v>
      </c>
      <c r="C554" s="50" t="s">
        <v>6</v>
      </c>
      <c r="D554" s="50" t="s">
        <v>14</v>
      </c>
      <c r="E554" s="50" t="s">
        <v>170</v>
      </c>
      <c r="F554" s="50" t="s">
        <v>71</v>
      </c>
      <c r="G554" s="50" t="s">
        <v>472</v>
      </c>
      <c r="H554" s="50" t="s">
        <v>473</v>
      </c>
      <c r="I554" s="50" t="s">
        <v>72</v>
      </c>
      <c r="J554" s="51">
        <v>2240</v>
      </c>
      <c r="K554" s="50" t="s">
        <v>777</v>
      </c>
      <c r="L554" s="50" t="s">
        <v>20</v>
      </c>
      <c r="M554" s="52" t="str">
        <f>VLOOKUP(D554,CATEGORIE!$A:$B,2,0)</f>
        <v>RD</v>
      </c>
    </row>
    <row r="555" spans="1:13" ht="15" customHeight="1" x14ac:dyDescent="0.25">
      <c r="A555" s="49">
        <v>45346</v>
      </c>
      <c r="B555" s="50" t="s">
        <v>6</v>
      </c>
      <c r="C555" s="50" t="s">
        <v>6</v>
      </c>
      <c r="D555" s="50" t="s">
        <v>14</v>
      </c>
      <c r="E555" s="50" t="s">
        <v>170</v>
      </c>
      <c r="F555" s="50" t="s">
        <v>71</v>
      </c>
      <c r="G555" s="50" t="s">
        <v>472</v>
      </c>
      <c r="H555" s="50" t="s">
        <v>473</v>
      </c>
      <c r="I555" s="50" t="s">
        <v>72</v>
      </c>
      <c r="J555" s="51">
        <v>3500</v>
      </c>
      <c r="K555" s="50" t="s">
        <v>778</v>
      </c>
      <c r="L555" s="50" t="s">
        <v>20</v>
      </c>
      <c r="M555" s="52" t="str">
        <f>VLOOKUP(D555,CATEGORIE!$A:$B,2,0)</f>
        <v>RD</v>
      </c>
    </row>
    <row r="556" spans="1:13" ht="15" customHeight="1" x14ac:dyDescent="0.25">
      <c r="A556" s="49">
        <v>45346</v>
      </c>
      <c r="B556" s="50" t="s">
        <v>6</v>
      </c>
      <c r="C556" s="50" t="s">
        <v>6</v>
      </c>
      <c r="D556" s="50" t="s">
        <v>13</v>
      </c>
      <c r="E556" s="50" t="s">
        <v>588</v>
      </c>
      <c r="F556" s="50" t="s">
        <v>9</v>
      </c>
      <c r="G556" s="50" t="s">
        <v>76</v>
      </c>
      <c r="H556" s="50" t="s">
        <v>172</v>
      </c>
      <c r="I556" s="50" t="s">
        <v>77</v>
      </c>
      <c r="J556" s="51">
        <v>8200</v>
      </c>
      <c r="K556" s="50" t="s">
        <v>779</v>
      </c>
      <c r="L556" s="50" t="s">
        <v>20</v>
      </c>
      <c r="M556" s="52" t="str">
        <f>VLOOKUP(D556,CATEGORIE!$A:$B,2,0)</f>
        <v>INDIFFERENZIATO</v>
      </c>
    </row>
    <row r="557" spans="1:13" ht="15" customHeight="1" x14ac:dyDescent="0.25">
      <c r="A557" s="49">
        <v>45346</v>
      </c>
      <c r="B557" s="50" t="s">
        <v>6</v>
      </c>
      <c r="C557" s="50" t="s">
        <v>6</v>
      </c>
      <c r="D557" s="50" t="s">
        <v>13</v>
      </c>
      <c r="E557" s="50" t="s">
        <v>588</v>
      </c>
      <c r="F557" s="50" t="s">
        <v>9</v>
      </c>
      <c r="G557" s="50" t="s">
        <v>76</v>
      </c>
      <c r="H557" s="50" t="s">
        <v>172</v>
      </c>
      <c r="I557" s="50" t="s">
        <v>77</v>
      </c>
      <c r="J557" s="51">
        <v>7820</v>
      </c>
      <c r="K557" s="50" t="s">
        <v>780</v>
      </c>
      <c r="L557" s="50" t="s">
        <v>20</v>
      </c>
      <c r="M557" s="52" t="str">
        <f>VLOOKUP(D557,CATEGORIE!$A:$B,2,0)</f>
        <v>INDIFFERENZIATO</v>
      </c>
    </row>
    <row r="558" spans="1:13" ht="15" customHeight="1" x14ac:dyDescent="0.25">
      <c r="A558" s="49">
        <v>45346</v>
      </c>
      <c r="B558" s="50" t="s">
        <v>6</v>
      </c>
      <c r="C558" s="50" t="s">
        <v>6</v>
      </c>
      <c r="D558" s="50" t="s">
        <v>10</v>
      </c>
      <c r="E558" s="50" t="s">
        <v>176</v>
      </c>
      <c r="F558" s="50" t="s">
        <v>71</v>
      </c>
      <c r="G558" s="50" t="s">
        <v>220</v>
      </c>
      <c r="H558" s="50" t="s">
        <v>168</v>
      </c>
      <c r="I558" s="50" t="s">
        <v>72</v>
      </c>
      <c r="J558" s="51">
        <v>2140</v>
      </c>
      <c r="K558" s="50" t="s">
        <v>781</v>
      </c>
      <c r="L558" s="50" t="s">
        <v>20</v>
      </c>
      <c r="M558" s="52" t="str">
        <f>VLOOKUP(D558,CATEGORIE!$A:$B,2,0)</f>
        <v>RD</v>
      </c>
    </row>
    <row r="559" spans="1:13" ht="15" customHeight="1" x14ac:dyDescent="0.25">
      <c r="A559" s="49">
        <v>45346</v>
      </c>
      <c r="B559" s="50" t="s">
        <v>6</v>
      </c>
      <c r="C559" s="50" t="s">
        <v>6</v>
      </c>
      <c r="D559" s="50" t="s">
        <v>10</v>
      </c>
      <c r="E559" s="50" t="s">
        <v>176</v>
      </c>
      <c r="F559" s="50" t="s">
        <v>71</v>
      </c>
      <c r="G559" s="50" t="s">
        <v>220</v>
      </c>
      <c r="H559" s="50" t="s">
        <v>168</v>
      </c>
      <c r="I559" s="50" t="s">
        <v>72</v>
      </c>
      <c r="J559" s="51">
        <v>12160</v>
      </c>
      <c r="K559" s="50" t="s">
        <v>782</v>
      </c>
      <c r="L559" s="50" t="s">
        <v>20</v>
      </c>
      <c r="M559" s="52" t="str">
        <f>VLOOKUP(D559,CATEGORIE!$A:$B,2,0)</f>
        <v>RD</v>
      </c>
    </row>
    <row r="560" spans="1:13" ht="15" customHeight="1" x14ac:dyDescent="0.25">
      <c r="A560" s="49">
        <v>45348</v>
      </c>
      <c r="B560" s="50" t="s">
        <v>6</v>
      </c>
      <c r="C560" s="50" t="s">
        <v>6</v>
      </c>
      <c r="D560" s="50" t="s">
        <v>12</v>
      </c>
      <c r="E560" s="50" t="s">
        <v>73</v>
      </c>
      <c r="F560" s="50" t="s">
        <v>71</v>
      </c>
      <c r="G560" s="50" t="s">
        <v>74</v>
      </c>
      <c r="H560" s="50" t="s">
        <v>167</v>
      </c>
      <c r="I560" s="50" t="s">
        <v>72</v>
      </c>
      <c r="J560" s="51">
        <v>5990</v>
      </c>
      <c r="K560" s="50" t="s">
        <v>783</v>
      </c>
      <c r="L560" s="50" t="s">
        <v>20</v>
      </c>
      <c r="M560" s="52" t="str">
        <f>VLOOKUP(D560,CATEGORIE!$A:$B,2,0)</f>
        <v>RD</v>
      </c>
    </row>
    <row r="561" spans="1:13" ht="15" customHeight="1" x14ac:dyDescent="0.25">
      <c r="A561" s="49">
        <v>45348</v>
      </c>
      <c r="B561" s="50" t="s">
        <v>6</v>
      </c>
      <c r="C561" s="50" t="s">
        <v>6</v>
      </c>
      <c r="D561" s="50" t="s">
        <v>12</v>
      </c>
      <c r="E561" s="50" t="s">
        <v>73</v>
      </c>
      <c r="F561" s="50" t="s">
        <v>71</v>
      </c>
      <c r="G561" s="50" t="s">
        <v>74</v>
      </c>
      <c r="H561" s="50" t="s">
        <v>167</v>
      </c>
      <c r="I561" s="50" t="s">
        <v>72</v>
      </c>
      <c r="J561" s="51">
        <v>5500</v>
      </c>
      <c r="K561" s="50" t="s">
        <v>784</v>
      </c>
      <c r="L561" s="50" t="s">
        <v>20</v>
      </c>
      <c r="M561" s="52" t="str">
        <f>VLOOKUP(D561,CATEGORIE!$A:$B,2,0)</f>
        <v>RD</v>
      </c>
    </row>
    <row r="562" spans="1:13" ht="15" customHeight="1" x14ac:dyDescent="0.25">
      <c r="A562" s="49">
        <v>45348</v>
      </c>
      <c r="B562" s="50" t="s">
        <v>6</v>
      </c>
      <c r="C562" s="50" t="s">
        <v>6</v>
      </c>
      <c r="D562" s="50" t="s">
        <v>24</v>
      </c>
      <c r="E562" s="50" t="s">
        <v>187</v>
      </c>
      <c r="F562" s="50" t="s">
        <v>9</v>
      </c>
      <c r="G562" s="50" t="s">
        <v>220</v>
      </c>
      <c r="H562" s="50" t="s">
        <v>168</v>
      </c>
      <c r="I562" s="50" t="s">
        <v>72</v>
      </c>
      <c r="J562" s="51">
        <v>6280</v>
      </c>
      <c r="K562" s="50" t="s">
        <v>785</v>
      </c>
      <c r="L562" s="50" t="s">
        <v>20</v>
      </c>
      <c r="M562" s="52" t="str">
        <f>VLOOKUP(D562,CATEGORIE!$A:$B,2,0)</f>
        <v>RD</v>
      </c>
    </row>
    <row r="563" spans="1:13" ht="15" customHeight="1" x14ac:dyDescent="0.25">
      <c r="A563" s="49">
        <v>45348</v>
      </c>
      <c r="B563" s="50" t="s">
        <v>6</v>
      </c>
      <c r="C563" s="50" t="s">
        <v>6</v>
      </c>
      <c r="D563" s="50" t="s">
        <v>15</v>
      </c>
      <c r="E563" s="50" t="s">
        <v>8</v>
      </c>
      <c r="F563" s="50" t="s">
        <v>9</v>
      </c>
      <c r="G563" s="50" t="s">
        <v>71</v>
      </c>
      <c r="H563" s="50" t="s">
        <v>216</v>
      </c>
      <c r="I563" s="50" t="s">
        <v>72</v>
      </c>
      <c r="J563" s="51">
        <v>6480</v>
      </c>
      <c r="K563" s="50" t="s">
        <v>786</v>
      </c>
      <c r="L563" s="50" t="s">
        <v>20</v>
      </c>
      <c r="M563" s="52" t="str">
        <f>VLOOKUP(D563,CATEGORIE!$A:$B,2,0)</f>
        <v>RD</v>
      </c>
    </row>
    <row r="564" spans="1:13" ht="15" customHeight="1" x14ac:dyDescent="0.25">
      <c r="A564" s="49">
        <v>45348</v>
      </c>
      <c r="B564" s="50" t="s">
        <v>6</v>
      </c>
      <c r="C564" s="50" t="s">
        <v>6</v>
      </c>
      <c r="D564" s="50" t="s">
        <v>33</v>
      </c>
      <c r="E564" s="50" t="s">
        <v>196</v>
      </c>
      <c r="F564" s="50" t="s">
        <v>205</v>
      </c>
      <c r="G564" s="50" t="s">
        <v>205</v>
      </c>
      <c r="H564" s="50" t="s">
        <v>206</v>
      </c>
      <c r="I564" s="50" t="s">
        <v>72</v>
      </c>
      <c r="J564" s="51">
        <v>640</v>
      </c>
      <c r="K564" s="50" t="s">
        <v>787</v>
      </c>
      <c r="L564" s="50" t="s">
        <v>78</v>
      </c>
      <c r="M564" s="52" t="str">
        <f>VLOOKUP(D564,CATEGORIE!$A:$B,2,0)</f>
        <v>RD</v>
      </c>
    </row>
    <row r="565" spans="1:13" ht="15" customHeight="1" x14ac:dyDescent="0.25">
      <c r="A565" s="49">
        <v>45348</v>
      </c>
      <c r="B565" s="50" t="s">
        <v>6</v>
      </c>
      <c r="C565" s="50" t="s">
        <v>6</v>
      </c>
      <c r="D565" s="50" t="s">
        <v>13</v>
      </c>
      <c r="E565" s="50" t="s">
        <v>588</v>
      </c>
      <c r="F565" s="50" t="s">
        <v>9</v>
      </c>
      <c r="G565" s="50" t="s">
        <v>76</v>
      </c>
      <c r="H565" s="50" t="s">
        <v>172</v>
      </c>
      <c r="I565" s="50" t="s">
        <v>77</v>
      </c>
      <c r="J565" s="51">
        <v>11080</v>
      </c>
      <c r="K565" s="50" t="s">
        <v>788</v>
      </c>
      <c r="L565" s="50" t="s">
        <v>20</v>
      </c>
      <c r="M565" s="52" t="str">
        <f>VLOOKUP(D565,CATEGORIE!$A:$B,2,0)</f>
        <v>INDIFFERENZIATO</v>
      </c>
    </row>
    <row r="566" spans="1:13" ht="15" customHeight="1" x14ac:dyDescent="0.25">
      <c r="A566" s="49">
        <v>45348</v>
      </c>
      <c r="B566" s="50" t="s">
        <v>6</v>
      </c>
      <c r="C566" s="50" t="s">
        <v>6</v>
      </c>
      <c r="D566" s="50" t="s">
        <v>13</v>
      </c>
      <c r="E566" s="50" t="s">
        <v>588</v>
      </c>
      <c r="F566" s="50" t="s">
        <v>9</v>
      </c>
      <c r="G566" s="50" t="s">
        <v>76</v>
      </c>
      <c r="H566" s="50" t="s">
        <v>172</v>
      </c>
      <c r="I566" s="50" t="s">
        <v>77</v>
      </c>
      <c r="J566" s="51">
        <v>5280</v>
      </c>
      <c r="K566" s="50" t="s">
        <v>789</v>
      </c>
      <c r="L566" s="50" t="s">
        <v>20</v>
      </c>
      <c r="M566" s="52" t="str">
        <f>VLOOKUP(D566,CATEGORIE!$A:$B,2,0)</f>
        <v>INDIFFERENZIATO</v>
      </c>
    </row>
    <row r="567" spans="1:13" ht="15" customHeight="1" x14ac:dyDescent="0.25">
      <c r="A567" s="49">
        <v>45348</v>
      </c>
      <c r="B567" s="50" t="s">
        <v>6</v>
      </c>
      <c r="C567" s="50" t="s">
        <v>6</v>
      </c>
      <c r="D567" s="50" t="s">
        <v>13</v>
      </c>
      <c r="E567" s="50" t="s">
        <v>588</v>
      </c>
      <c r="F567" s="50" t="s">
        <v>9</v>
      </c>
      <c r="G567" s="50" t="s">
        <v>76</v>
      </c>
      <c r="H567" s="50" t="s">
        <v>172</v>
      </c>
      <c r="I567" s="50" t="s">
        <v>77</v>
      </c>
      <c r="J567" s="51">
        <v>10980</v>
      </c>
      <c r="K567" s="50" t="s">
        <v>790</v>
      </c>
      <c r="L567" s="50" t="s">
        <v>20</v>
      </c>
      <c r="M567" s="52" t="str">
        <f>VLOOKUP(D567,CATEGORIE!$A:$B,2,0)</f>
        <v>INDIFFERENZIATO</v>
      </c>
    </row>
    <row r="568" spans="1:13" ht="15" customHeight="1" x14ac:dyDescent="0.25">
      <c r="A568" s="49">
        <v>45349</v>
      </c>
      <c r="B568" s="50" t="s">
        <v>6</v>
      </c>
      <c r="C568" s="50" t="s">
        <v>6</v>
      </c>
      <c r="D568" s="50" t="s">
        <v>25</v>
      </c>
      <c r="E568" s="50" t="s">
        <v>197</v>
      </c>
      <c r="F568" s="50" t="s">
        <v>71</v>
      </c>
      <c r="G568" s="50" t="s">
        <v>220</v>
      </c>
      <c r="H568" s="50" t="s">
        <v>168</v>
      </c>
      <c r="I568" s="50" t="s">
        <v>72</v>
      </c>
      <c r="J568" s="51">
        <v>3340</v>
      </c>
      <c r="K568" s="50" t="s">
        <v>791</v>
      </c>
      <c r="L568" s="50" t="s">
        <v>78</v>
      </c>
      <c r="M568" s="52" t="str">
        <f>VLOOKUP(D568,CATEGORIE!$A:$B,2,0)</f>
        <v>RD</v>
      </c>
    </row>
    <row r="569" spans="1:13" ht="15" customHeight="1" x14ac:dyDescent="0.25">
      <c r="A569" s="49">
        <v>45349</v>
      </c>
      <c r="B569" s="50" t="s">
        <v>6</v>
      </c>
      <c r="C569" s="50" t="s">
        <v>6</v>
      </c>
      <c r="D569" s="50" t="s">
        <v>16</v>
      </c>
      <c r="E569" s="50" t="s">
        <v>185</v>
      </c>
      <c r="F569" s="50" t="s">
        <v>9</v>
      </c>
      <c r="G569" s="50" t="s">
        <v>71</v>
      </c>
      <c r="H569" s="50" t="s">
        <v>166</v>
      </c>
      <c r="I569" s="50" t="s">
        <v>72</v>
      </c>
      <c r="J569" s="51">
        <v>5020</v>
      </c>
      <c r="K569" s="50" t="s">
        <v>792</v>
      </c>
      <c r="L569" s="50" t="s">
        <v>20</v>
      </c>
      <c r="M569" s="52" t="str">
        <f>VLOOKUP(D569,CATEGORIE!$A:$B,2,0)</f>
        <v>RD</v>
      </c>
    </row>
    <row r="570" spans="1:13" ht="15" customHeight="1" x14ac:dyDescent="0.25">
      <c r="A570" s="49">
        <v>45349</v>
      </c>
      <c r="B570" s="50" t="s">
        <v>6</v>
      </c>
      <c r="C570" s="50" t="s">
        <v>6</v>
      </c>
      <c r="D570" s="50" t="s">
        <v>12</v>
      </c>
      <c r="E570" s="50" t="s">
        <v>73</v>
      </c>
      <c r="F570" s="50" t="s">
        <v>71</v>
      </c>
      <c r="G570" s="50" t="s">
        <v>74</v>
      </c>
      <c r="H570" s="50" t="s">
        <v>167</v>
      </c>
      <c r="I570" s="50" t="s">
        <v>72</v>
      </c>
      <c r="J570" s="51">
        <v>5180</v>
      </c>
      <c r="K570" s="50" t="s">
        <v>793</v>
      </c>
      <c r="L570" s="50" t="s">
        <v>20</v>
      </c>
      <c r="M570" s="52" t="str">
        <f>VLOOKUP(D570,CATEGORIE!$A:$B,2,0)</f>
        <v>RD</v>
      </c>
    </row>
    <row r="571" spans="1:13" ht="15" customHeight="1" x14ac:dyDescent="0.25">
      <c r="A571" s="49">
        <v>45349</v>
      </c>
      <c r="B571" s="50" t="s">
        <v>6</v>
      </c>
      <c r="C571" s="50" t="s">
        <v>6</v>
      </c>
      <c r="D571" s="50" t="s">
        <v>24</v>
      </c>
      <c r="E571" s="50" t="s">
        <v>187</v>
      </c>
      <c r="F571" s="50" t="s">
        <v>9</v>
      </c>
      <c r="G571" s="50" t="s">
        <v>220</v>
      </c>
      <c r="H571" s="50" t="s">
        <v>168</v>
      </c>
      <c r="I571" s="50" t="s">
        <v>72</v>
      </c>
      <c r="J571" s="51">
        <v>3880</v>
      </c>
      <c r="K571" s="50" t="s">
        <v>794</v>
      </c>
      <c r="L571" s="50" t="s">
        <v>20</v>
      </c>
      <c r="M571" s="52" t="str">
        <f>VLOOKUP(D571,CATEGORIE!$A:$B,2,0)</f>
        <v>RD</v>
      </c>
    </row>
    <row r="572" spans="1:13" ht="15" customHeight="1" x14ac:dyDescent="0.25">
      <c r="A572" s="49">
        <v>45349</v>
      </c>
      <c r="B572" s="50" t="s">
        <v>6</v>
      </c>
      <c r="C572" s="50" t="s">
        <v>6</v>
      </c>
      <c r="D572" s="50" t="s">
        <v>15</v>
      </c>
      <c r="E572" s="50" t="s">
        <v>8</v>
      </c>
      <c r="F572" s="50" t="s">
        <v>9</v>
      </c>
      <c r="G572" s="50" t="s">
        <v>71</v>
      </c>
      <c r="H572" s="50" t="s">
        <v>216</v>
      </c>
      <c r="I572" s="50" t="s">
        <v>72</v>
      </c>
      <c r="J572" s="51">
        <v>7430</v>
      </c>
      <c r="K572" s="50" t="s">
        <v>795</v>
      </c>
      <c r="L572" s="50" t="s">
        <v>20</v>
      </c>
      <c r="M572" s="52" t="str">
        <f>VLOOKUP(D572,CATEGORIE!$A:$B,2,0)</f>
        <v>RD</v>
      </c>
    </row>
    <row r="573" spans="1:13" ht="15" customHeight="1" x14ac:dyDescent="0.25">
      <c r="A573" s="49">
        <v>45349</v>
      </c>
      <c r="B573" s="50" t="s">
        <v>6</v>
      </c>
      <c r="C573" s="50" t="s">
        <v>6</v>
      </c>
      <c r="D573" s="50" t="s">
        <v>31</v>
      </c>
      <c r="E573" s="50" t="s">
        <v>90</v>
      </c>
      <c r="F573" s="50" t="s">
        <v>71</v>
      </c>
      <c r="G573" s="50" t="s">
        <v>91</v>
      </c>
      <c r="H573" s="50" t="s">
        <v>181</v>
      </c>
      <c r="I573" s="50" t="s">
        <v>92</v>
      </c>
      <c r="J573" s="51">
        <v>193</v>
      </c>
      <c r="K573" s="50" t="s">
        <v>796</v>
      </c>
      <c r="L573" s="50" t="s">
        <v>78</v>
      </c>
      <c r="M573" s="52" t="str">
        <f>VLOOKUP(D573,CATEGORIE!$A:$B,2,0)</f>
        <v>RD</v>
      </c>
    </row>
    <row r="574" spans="1:13" ht="15" customHeight="1" x14ac:dyDescent="0.25">
      <c r="A574" s="49">
        <v>45349</v>
      </c>
      <c r="B574" s="50" t="s">
        <v>6</v>
      </c>
      <c r="C574" s="50" t="s">
        <v>6</v>
      </c>
      <c r="D574" s="50" t="s">
        <v>13</v>
      </c>
      <c r="E574" s="50" t="s">
        <v>588</v>
      </c>
      <c r="F574" s="50" t="s">
        <v>9</v>
      </c>
      <c r="G574" s="50" t="s">
        <v>76</v>
      </c>
      <c r="H574" s="50" t="s">
        <v>172</v>
      </c>
      <c r="I574" s="50" t="s">
        <v>77</v>
      </c>
      <c r="J574" s="51">
        <v>2840</v>
      </c>
      <c r="K574" s="50" t="s">
        <v>797</v>
      </c>
      <c r="L574" s="50" t="s">
        <v>20</v>
      </c>
      <c r="M574" s="52" t="str">
        <f>VLOOKUP(D574,CATEGORIE!$A:$B,2,0)</f>
        <v>INDIFFERENZIATO</v>
      </c>
    </row>
    <row r="575" spans="1:13" ht="15" customHeight="1" x14ac:dyDescent="0.25">
      <c r="A575" s="49">
        <v>45349</v>
      </c>
      <c r="B575" s="50" t="s">
        <v>6</v>
      </c>
      <c r="C575" s="50" t="s">
        <v>6</v>
      </c>
      <c r="D575" s="50" t="s">
        <v>13</v>
      </c>
      <c r="E575" s="50" t="s">
        <v>588</v>
      </c>
      <c r="F575" s="50" t="s">
        <v>9</v>
      </c>
      <c r="G575" s="50" t="s">
        <v>76</v>
      </c>
      <c r="H575" s="50" t="s">
        <v>172</v>
      </c>
      <c r="I575" s="50" t="s">
        <v>77</v>
      </c>
      <c r="J575" s="51">
        <v>9540</v>
      </c>
      <c r="K575" s="50" t="s">
        <v>798</v>
      </c>
      <c r="L575" s="50" t="s">
        <v>20</v>
      </c>
      <c r="M575" s="52" t="str">
        <f>VLOOKUP(D575,CATEGORIE!$A:$B,2,0)</f>
        <v>INDIFFERENZIATO</v>
      </c>
    </row>
    <row r="576" spans="1:13" ht="15" customHeight="1" x14ac:dyDescent="0.25">
      <c r="A576" s="49">
        <v>45349</v>
      </c>
      <c r="B576" s="50" t="s">
        <v>6</v>
      </c>
      <c r="C576" s="50" t="s">
        <v>6</v>
      </c>
      <c r="D576" s="50" t="s">
        <v>13</v>
      </c>
      <c r="E576" s="50" t="s">
        <v>588</v>
      </c>
      <c r="F576" s="50" t="s">
        <v>9</v>
      </c>
      <c r="G576" s="50" t="s">
        <v>76</v>
      </c>
      <c r="H576" s="50" t="s">
        <v>172</v>
      </c>
      <c r="I576" s="50" t="s">
        <v>77</v>
      </c>
      <c r="J576" s="51">
        <v>2760</v>
      </c>
      <c r="K576" s="50" t="s">
        <v>799</v>
      </c>
      <c r="L576" s="50" t="s">
        <v>20</v>
      </c>
      <c r="M576" s="52" t="str">
        <f>VLOOKUP(D576,CATEGORIE!$A:$B,2,0)</f>
        <v>INDIFFERENZIATO</v>
      </c>
    </row>
    <row r="577" spans="1:13" ht="15" customHeight="1" x14ac:dyDescent="0.25">
      <c r="A577" s="49">
        <v>45349</v>
      </c>
      <c r="B577" s="50" t="s">
        <v>6</v>
      </c>
      <c r="C577" s="50" t="s">
        <v>6</v>
      </c>
      <c r="D577" s="50" t="s">
        <v>13</v>
      </c>
      <c r="E577" s="50" t="s">
        <v>588</v>
      </c>
      <c r="F577" s="50" t="s">
        <v>9</v>
      </c>
      <c r="G577" s="50" t="s">
        <v>76</v>
      </c>
      <c r="H577" s="50" t="s">
        <v>172</v>
      </c>
      <c r="I577" s="50" t="s">
        <v>77</v>
      </c>
      <c r="J577" s="51">
        <v>10600</v>
      </c>
      <c r="K577" s="50" t="s">
        <v>800</v>
      </c>
      <c r="L577" s="50" t="s">
        <v>20</v>
      </c>
      <c r="M577" s="52" t="str">
        <f>VLOOKUP(D577,CATEGORIE!$A:$B,2,0)</f>
        <v>INDIFFERENZIATO</v>
      </c>
    </row>
    <row r="578" spans="1:13" ht="15" customHeight="1" x14ac:dyDescent="0.25">
      <c r="A578" s="49">
        <v>45349</v>
      </c>
      <c r="B578" s="50" t="s">
        <v>6</v>
      </c>
      <c r="C578" s="50" t="s">
        <v>6</v>
      </c>
      <c r="D578" s="50" t="s">
        <v>10</v>
      </c>
      <c r="E578" s="50" t="s">
        <v>176</v>
      </c>
      <c r="F578" s="50" t="s">
        <v>71</v>
      </c>
      <c r="G578" s="50" t="s">
        <v>220</v>
      </c>
      <c r="H578" s="50" t="s">
        <v>168</v>
      </c>
      <c r="I578" s="50" t="s">
        <v>72</v>
      </c>
      <c r="J578" s="51">
        <v>9640</v>
      </c>
      <c r="K578" s="50" t="s">
        <v>801</v>
      </c>
      <c r="L578" s="50" t="s">
        <v>20</v>
      </c>
      <c r="M578" s="52" t="str">
        <f>VLOOKUP(D578,CATEGORIE!$A:$B,2,0)</f>
        <v>RD</v>
      </c>
    </row>
    <row r="579" spans="1:13" ht="15" customHeight="1" x14ac:dyDescent="0.25">
      <c r="A579" s="49">
        <v>45350</v>
      </c>
      <c r="B579" s="50" t="s">
        <v>6</v>
      </c>
      <c r="C579" s="50" t="s">
        <v>6</v>
      </c>
      <c r="D579" s="50" t="s">
        <v>25</v>
      </c>
      <c r="E579" s="50" t="s">
        <v>197</v>
      </c>
      <c r="F579" s="50" t="s">
        <v>71</v>
      </c>
      <c r="G579" s="50" t="s">
        <v>220</v>
      </c>
      <c r="H579" s="50" t="s">
        <v>168</v>
      </c>
      <c r="I579" s="50" t="s">
        <v>72</v>
      </c>
      <c r="J579" s="51">
        <v>6160</v>
      </c>
      <c r="K579" s="50" t="s">
        <v>802</v>
      </c>
      <c r="L579" s="50" t="s">
        <v>78</v>
      </c>
      <c r="M579" s="52" t="str">
        <f>VLOOKUP(D579,CATEGORIE!$A:$B,2,0)</f>
        <v>RD</v>
      </c>
    </row>
    <row r="580" spans="1:13" ht="15" customHeight="1" x14ac:dyDescent="0.25">
      <c r="A580" s="49">
        <v>45350</v>
      </c>
      <c r="B580" s="50" t="s">
        <v>6</v>
      </c>
      <c r="C580" s="50" t="s">
        <v>6</v>
      </c>
      <c r="D580" s="50" t="s">
        <v>16</v>
      </c>
      <c r="E580" s="50" t="s">
        <v>185</v>
      </c>
      <c r="F580" s="50" t="s">
        <v>9</v>
      </c>
      <c r="G580" s="50" t="s">
        <v>71</v>
      </c>
      <c r="H580" s="50" t="s">
        <v>166</v>
      </c>
      <c r="I580" s="50" t="s">
        <v>72</v>
      </c>
      <c r="J580" s="51">
        <v>4660</v>
      </c>
      <c r="K580" s="50" t="s">
        <v>803</v>
      </c>
      <c r="L580" s="50" t="s">
        <v>20</v>
      </c>
      <c r="M580" s="52" t="str">
        <f>VLOOKUP(D580,CATEGORIE!$A:$B,2,0)</f>
        <v>RD</v>
      </c>
    </row>
    <row r="581" spans="1:13" ht="15" customHeight="1" x14ac:dyDescent="0.25">
      <c r="A581" s="49">
        <v>45350</v>
      </c>
      <c r="B581" s="50" t="s">
        <v>6</v>
      </c>
      <c r="C581" s="50" t="s">
        <v>6</v>
      </c>
      <c r="D581" s="50" t="s">
        <v>12</v>
      </c>
      <c r="E581" s="50" t="s">
        <v>73</v>
      </c>
      <c r="F581" s="50" t="s">
        <v>71</v>
      </c>
      <c r="G581" s="50" t="s">
        <v>74</v>
      </c>
      <c r="H581" s="50" t="s">
        <v>167</v>
      </c>
      <c r="I581" s="50" t="s">
        <v>72</v>
      </c>
      <c r="J581" s="51">
        <v>7200</v>
      </c>
      <c r="K581" s="50" t="s">
        <v>804</v>
      </c>
      <c r="L581" s="50" t="s">
        <v>20</v>
      </c>
      <c r="M581" s="52" t="str">
        <f>VLOOKUP(D581,CATEGORIE!$A:$B,2,0)</f>
        <v>RD</v>
      </c>
    </row>
    <row r="582" spans="1:13" ht="15" customHeight="1" x14ac:dyDescent="0.25">
      <c r="A582" s="49">
        <v>45350</v>
      </c>
      <c r="B582" s="50" t="s">
        <v>6</v>
      </c>
      <c r="C582" s="50" t="s">
        <v>6</v>
      </c>
      <c r="D582" s="50" t="s">
        <v>24</v>
      </c>
      <c r="E582" s="50" t="s">
        <v>187</v>
      </c>
      <c r="F582" s="50" t="s">
        <v>9</v>
      </c>
      <c r="G582" s="50" t="s">
        <v>220</v>
      </c>
      <c r="H582" s="50" t="s">
        <v>168</v>
      </c>
      <c r="I582" s="50" t="s">
        <v>72</v>
      </c>
      <c r="J582" s="51">
        <v>1360</v>
      </c>
      <c r="K582" s="50" t="s">
        <v>805</v>
      </c>
      <c r="L582" s="50" t="s">
        <v>20</v>
      </c>
      <c r="M582" s="52" t="str">
        <f>VLOOKUP(D582,CATEGORIE!$A:$B,2,0)</f>
        <v>RD</v>
      </c>
    </row>
    <row r="583" spans="1:13" ht="15" customHeight="1" x14ac:dyDescent="0.25">
      <c r="A583" s="49">
        <v>45350</v>
      </c>
      <c r="B583" s="50" t="s">
        <v>6</v>
      </c>
      <c r="C583" s="50" t="s">
        <v>6</v>
      </c>
      <c r="D583" s="50" t="s">
        <v>15</v>
      </c>
      <c r="E583" s="50" t="s">
        <v>8</v>
      </c>
      <c r="F583" s="50" t="s">
        <v>9</v>
      </c>
      <c r="G583" s="50" t="s">
        <v>71</v>
      </c>
      <c r="H583" s="50" t="s">
        <v>216</v>
      </c>
      <c r="I583" s="50" t="s">
        <v>72</v>
      </c>
      <c r="J583" s="51">
        <v>6110</v>
      </c>
      <c r="K583" s="50" t="s">
        <v>806</v>
      </c>
      <c r="L583" s="50" t="s">
        <v>20</v>
      </c>
      <c r="M583" s="52" t="str">
        <f>VLOOKUP(D583,CATEGORIE!$A:$B,2,0)</f>
        <v>RD</v>
      </c>
    </row>
    <row r="584" spans="1:13" ht="15" customHeight="1" x14ac:dyDescent="0.25">
      <c r="A584" s="49">
        <v>45350</v>
      </c>
      <c r="B584" s="50" t="s">
        <v>6</v>
      </c>
      <c r="C584" s="50" t="s">
        <v>6</v>
      </c>
      <c r="D584" s="50" t="s">
        <v>14</v>
      </c>
      <c r="E584" s="50" t="s">
        <v>170</v>
      </c>
      <c r="F584" s="50" t="s">
        <v>71</v>
      </c>
      <c r="G584" s="50" t="s">
        <v>472</v>
      </c>
      <c r="H584" s="50" t="s">
        <v>473</v>
      </c>
      <c r="I584" s="50" t="s">
        <v>72</v>
      </c>
      <c r="J584" s="51">
        <v>4720</v>
      </c>
      <c r="K584" s="50" t="s">
        <v>807</v>
      </c>
      <c r="L584" s="50" t="s">
        <v>20</v>
      </c>
      <c r="M584" s="52" t="str">
        <f>VLOOKUP(D584,CATEGORIE!$A:$B,2,0)</f>
        <v>RD</v>
      </c>
    </row>
    <row r="585" spans="1:13" ht="15" customHeight="1" x14ac:dyDescent="0.25">
      <c r="A585" s="49">
        <v>45350</v>
      </c>
      <c r="B585" s="50" t="s">
        <v>6</v>
      </c>
      <c r="C585" s="50" t="s">
        <v>6</v>
      </c>
      <c r="D585" s="50" t="s">
        <v>13</v>
      </c>
      <c r="E585" s="50" t="s">
        <v>588</v>
      </c>
      <c r="F585" s="50" t="s">
        <v>71</v>
      </c>
      <c r="G585" s="50" t="s">
        <v>76</v>
      </c>
      <c r="H585" s="50" t="s">
        <v>172</v>
      </c>
      <c r="I585" s="50" t="s">
        <v>77</v>
      </c>
      <c r="J585" s="51">
        <v>9620</v>
      </c>
      <c r="K585" s="50" t="s">
        <v>808</v>
      </c>
      <c r="L585" s="50" t="s">
        <v>20</v>
      </c>
      <c r="M585" s="52" t="str">
        <f>VLOOKUP(D585,CATEGORIE!$A:$B,2,0)</f>
        <v>INDIFFERENZIATO</v>
      </c>
    </row>
    <row r="586" spans="1:13" ht="15" customHeight="1" x14ac:dyDescent="0.25">
      <c r="A586" s="49">
        <v>45350</v>
      </c>
      <c r="B586" s="50" t="s">
        <v>6</v>
      </c>
      <c r="C586" s="50" t="s">
        <v>6</v>
      </c>
      <c r="D586" s="50" t="s">
        <v>13</v>
      </c>
      <c r="E586" s="50" t="s">
        <v>588</v>
      </c>
      <c r="F586" s="50" t="s">
        <v>9</v>
      </c>
      <c r="G586" s="50" t="s">
        <v>76</v>
      </c>
      <c r="H586" s="50" t="s">
        <v>172</v>
      </c>
      <c r="I586" s="50" t="s">
        <v>77</v>
      </c>
      <c r="J586" s="51">
        <v>8900</v>
      </c>
      <c r="K586" s="50" t="s">
        <v>809</v>
      </c>
      <c r="L586" s="50" t="s">
        <v>20</v>
      </c>
      <c r="M586" s="52" t="str">
        <f>VLOOKUP(D586,CATEGORIE!$A:$B,2,0)</f>
        <v>INDIFFERENZIATO</v>
      </c>
    </row>
    <row r="587" spans="1:13" ht="15" customHeight="1" x14ac:dyDescent="0.25">
      <c r="A587" s="49">
        <v>45350</v>
      </c>
      <c r="B587" s="50" t="s">
        <v>6</v>
      </c>
      <c r="C587" s="50" t="s">
        <v>6</v>
      </c>
      <c r="D587" s="50" t="s">
        <v>13</v>
      </c>
      <c r="E587" s="50" t="s">
        <v>588</v>
      </c>
      <c r="F587" s="50" t="s">
        <v>9</v>
      </c>
      <c r="G587" s="50" t="s">
        <v>76</v>
      </c>
      <c r="H587" s="50" t="s">
        <v>172</v>
      </c>
      <c r="I587" s="50" t="s">
        <v>77</v>
      </c>
      <c r="J587" s="51">
        <v>7720</v>
      </c>
      <c r="K587" s="50" t="s">
        <v>810</v>
      </c>
      <c r="L587" s="50" t="s">
        <v>20</v>
      </c>
      <c r="M587" s="52" t="str">
        <f>VLOOKUP(D587,CATEGORIE!$A:$B,2,0)</f>
        <v>INDIFFERENZIATO</v>
      </c>
    </row>
    <row r="588" spans="1:13" ht="15" customHeight="1" x14ac:dyDescent="0.25">
      <c r="A588" s="49">
        <v>45350</v>
      </c>
      <c r="B588" s="50" t="s">
        <v>6</v>
      </c>
      <c r="C588" s="50" t="s">
        <v>6</v>
      </c>
      <c r="D588" s="50" t="s">
        <v>13</v>
      </c>
      <c r="E588" s="50" t="s">
        <v>588</v>
      </c>
      <c r="F588" s="50" t="s">
        <v>9</v>
      </c>
      <c r="G588" s="50" t="s">
        <v>76</v>
      </c>
      <c r="H588" s="50" t="s">
        <v>172</v>
      </c>
      <c r="I588" s="50" t="s">
        <v>77</v>
      </c>
      <c r="J588" s="51">
        <v>1260</v>
      </c>
      <c r="K588" s="50" t="s">
        <v>811</v>
      </c>
      <c r="L588" s="50" t="s">
        <v>20</v>
      </c>
      <c r="M588" s="52" t="str">
        <f>VLOOKUP(D588,CATEGORIE!$A:$B,2,0)</f>
        <v>INDIFFERENZIATO</v>
      </c>
    </row>
    <row r="589" spans="1:13" ht="15" customHeight="1" x14ac:dyDescent="0.25">
      <c r="A589" s="49">
        <v>45350</v>
      </c>
      <c r="B589" s="50" t="s">
        <v>6</v>
      </c>
      <c r="C589" s="50" t="s">
        <v>6</v>
      </c>
      <c r="D589" s="50" t="s">
        <v>13</v>
      </c>
      <c r="E589" s="50" t="s">
        <v>588</v>
      </c>
      <c r="F589" s="50" t="s">
        <v>9</v>
      </c>
      <c r="G589" s="50" t="s">
        <v>76</v>
      </c>
      <c r="H589" s="50" t="s">
        <v>172</v>
      </c>
      <c r="I589" s="50" t="s">
        <v>77</v>
      </c>
      <c r="J589" s="51">
        <v>7100</v>
      </c>
      <c r="K589" s="50" t="s">
        <v>812</v>
      </c>
      <c r="L589" s="50" t="s">
        <v>20</v>
      </c>
      <c r="M589" s="52" t="str">
        <f>VLOOKUP(D589,CATEGORIE!$A:$B,2,0)</f>
        <v>INDIFFERENZIATO</v>
      </c>
    </row>
    <row r="590" spans="1:13" ht="15" customHeight="1" x14ac:dyDescent="0.25">
      <c r="A590" s="49">
        <v>45350</v>
      </c>
      <c r="B590" s="50" t="s">
        <v>6</v>
      </c>
      <c r="C590" s="50" t="s">
        <v>6</v>
      </c>
      <c r="D590" s="50" t="s">
        <v>10</v>
      </c>
      <c r="E590" s="50" t="s">
        <v>176</v>
      </c>
      <c r="F590" s="50" t="s">
        <v>71</v>
      </c>
      <c r="G590" s="50" t="s">
        <v>220</v>
      </c>
      <c r="H590" s="50" t="s">
        <v>168</v>
      </c>
      <c r="I590" s="50" t="s">
        <v>72</v>
      </c>
      <c r="J590" s="51">
        <v>2500</v>
      </c>
      <c r="K590" s="50" t="s">
        <v>813</v>
      </c>
      <c r="L590" s="50" t="s">
        <v>20</v>
      </c>
      <c r="M590" s="52" t="str">
        <f>VLOOKUP(D590,CATEGORIE!$A:$B,2,0)</f>
        <v>RD</v>
      </c>
    </row>
    <row r="591" spans="1:13" ht="15" customHeight="1" x14ac:dyDescent="0.25">
      <c r="A591" s="49">
        <v>45351</v>
      </c>
      <c r="B591" s="50" t="s">
        <v>6</v>
      </c>
      <c r="C591" s="50" t="s">
        <v>6</v>
      </c>
      <c r="D591" s="50" t="s">
        <v>25</v>
      </c>
      <c r="E591" s="50" t="s">
        <v>197</v>
      </c>
      <c r="F591" s="50" t="s">
        <v>71</v>
      </c>
      <c r="G591" s="50" t="s">
        <v>220</v>
      </c>
      <c r="H591" s="50" t="s">
        <v>168</v>
      </c>
      <c r="I591" s="50" t="s">
        <v>72</v>
      </c>
      <c r="J591" s="51">
        <v>5940</v>
      </c>
      <c r="K591" s="50" t="s">
        <v>814</v>
      </c>
      <c r="L591" s="50" t="s">
        <v>78</v>
      </c>
      <c r="M591" s="52" t="str">
        <f>VLOOKUP(D591,CATEGORIE!$A:$B,2,0)</f>
        <v>RD</v>
      </c>
    </row>
    <row r="592" spans="1:13" ht="15" customHeight="1" x14ac:dyDescent="0.25">
      <c r="A592" s="49">
        <v>45351</v>
      </c>
      <c r="B592" s="50" t="s">
        <v>6</v>
      </c>
      <c r="C592" s="50" t="s">
        <v>6</v>
      </c>
      <c r="D592" s="50" t="s">
        <v>16</v>
      </c>
      <c r="E592" s="50" t="s">
        <v>185</v>
      </c>
      <c r="F592" s="50" t="s">
        <v>9</v>
      </c>
      <c r="G592" s="50" t="s">
        <v>71</v>
      </c>
      <c r="H592" s="50" t="s">
        <v>166</v>
      </c>
      <c r="I592" s="50" t="s">
        <v>72</v>
      </c>
      <c r="J592" s="51">
        <v>4520</v>
      </c>
      <c r="K592" s="50" t="s">
        <v>815</v>
      </c>
      <c r="L592" s="50" t="s">
        <v>20</v>
      </c>
      <c r="M592" s="52" t="str">
        <f>VLOOKUP(D592,CATEGORIE!$A:$B,2,0)</f>
        <v>RD</v>
      </c>
    </row>
    <row r="593" spans="1:13" ht="15" customHeight="1" x14ac:dyDescent="0.25">
      <c r="A593" s="49">
        <v>45351</v>
      </c>
      <c r="B593" s="50" t="s">
        <v>6</v>
      </c>
      <c r="C593" s="50" t="s">
        <v>6</v>
      </c>
      <c r="D593" s="50" t="s">
        <v>12</v>
      </c>
      <c r="E593" s="50" t="s">
        <v>73</v>
      </c>
      <c r="F593" s="50" t="s">
        <v>71</v>
      </c>
      <c r="G593" s="50" t="s">
        <v>74</v>
      </c>
      <c r="H593" s="50" t="s">
        <v>167</v>
      </c>
      <c r="I593" s="50" t="s">
        <v>72</v>
      </c>
      <c r="J593" s="51">
        <v>7640</v>
      </c>
      <c r="K593" s="50" t="s">
        <v>816</v>
      </c>
      <c r="L593" s="50" t="s">
        <v>20</v>
      </c>
      <c r="M593" s="52" t="str">
        <f>VLOOKUP(D593,CATEGORIE!$A:$B,2,0)</f>
        <v>RD</v>
      </c>
    </row>
    <row r="594" spans="1:13" ht="15" customHeight="1" x14ac:dyDescent="0.25">
      <c r="A594" s="49">
        <v>45351</v>
      </c>
      <c r="B594" s="50" t="s">
        <v>6</v>
      </c>
      <c r="C594" s="50" t="s">
        <v>6</v>
      </c>
      <c r="D594" s="50" t="s">
        <v>24</v>
      </c>
      <c r="E594" s="50" t="s">
        <v>187</v>
      </c>
      <c r="F594" s="50" t="s">
        <v>9</v>
      </c>
      <c r="G594" s="50" t="s">
        <v>220</v>
      </c>
      <c r="H594" s="50" t="s">
        <v>168</v>
      </c>
      <c r="I594" s="50" t="s">
        <v>72</v>
      </c>
      <c r="J594" s="51">
        <v>8760</v>
      </c>
      <c r="K594" s="50" t="s">
        <v>817</v>
      </c>
      <c r="L594" s="50" t="s">
        <v>20</v>
      </c>
      <c r="M594" s="52" t="str">
        <f>VLOOKUP(D594,CATEGORIE!$A:$B,2,0)</f>
        <v>RD</v>
      </c>
    </row>
    <row r="595" spans="1:13" ht="15" customHeight="1" x14ac:dyDescent="0.25">
      <c r="A595" s="49">
        <v>45351</v>
      </c>
      <c r="B595" s="50" t="s">
        <v>6</v>
      </c>
      <c r="C595" s="50" t="s">
        <v>6</v>
      </c>
      <c r="D595" s="50" t="s">
        <v>15</v>
      </c>
      <c r="E595" s="50" t="s">
        <v>8</v>
      </c>
      <c r="F595" s="50" t="s">
        <v>9</v>
      </c>
      <c r="G595" s="50" t="s">
        <v>71</v>
      </c>
      <c r="H595" s="50" t="s">
        <v>216</v>
      </c>
      <c r="I595" s="50" t="s">
        <v>72</v>
      </c>
      <c r="J595" s="51">
        <v>4920</v>
      </c>
      <c r="K595" s="50" t="s">
        <v>818</v>
      </c>
      <c r="L595" s="50" t="s">
        <v>20</v>
      </c>
      <c r="M595" s="52" t="str">
        <f>VLOOKUP(D595,CATEGORIE!$A:$B,2,0)</f>
        <v>RD</v>
      </c>
    </row>
    <row r="596" spans="1:13" ht="15" customHeight="1" x14ac:dyDescent="0.25">
      <c r="A596" s="49">
        <v>45351</v>
      </c>
      <c r="B596" s="50" t="s">
        <v>6</v>
      </c>
      <c r="C596" s="50" t="s">
        <v>6</v>
      </c>
      <c r="D596" s="50" t="s">
        <v>13</v>
      </c>
      <c r="E596" s="50" t="s">
        <v>588</v>
      </c>
      <c r="F596" s="50" t="s">
        <v>9</v>
      </c>
      <c r="G596" s="50" t="s">
        <v>76</v>
      </c>
      <c r="H596" s="50" t="s">
        <v>172</v>
      </c>
      <c r="I596" s="50" t="s">
        <v>77</v>
      </c>
      <c r="J596" s="51">
        <v>6880</v>
      </c>
      <c r="K596" s="50" t="s">
        <v>819</v>
      </c>
      <c r="L596" s="50" t="s">
        <v>20</v>
      </c>
      <c r="M596" s="52" t="str">
        <f>VLOOKUP(D596,CATEGORIE!$A:$B,2,0)</f>
        <v>INDIFFERENZIATO</v>
      </c>
    </row>
    <row r="597" spans="1:13" ht="15" customHeight="1" x14ac:dyDescent="0.25">
      <c r="A597" s="49">
        <v>45351</v>
      </c>
      <c r="B597" s="50" t="s">
        <v>6</v>
      </c>
      <c r="C597" s="50" t="s">
        <v>6</v>
      </c>
      <c r="D597" s="50" t="s">
        <v>13</v>
      </c>
      <c r="E597" s="50" t="s">
        <v>588</v>
      </c>
      <c r="F597" s="50" t="s">
        <v>9</v>
      </c>
      <c r="G597" s="50" t="s">
        <v>76</v>
      </c>
      <c r="H597" s="50" t="s">
        <v>172</v>
      </c>
      <c r="I597" s="50" t="s">
        <v>77</v>
      </c>
      <c r="J597" s="51">
        <v>8300</v>
      </c>
      <c r="K597" s="50" t="s">
        <v>820</v>
      </c>
      <c r="L597" s="50" t="s">
        <v>20</v>
      </c>
      <c r="M597" s="52" t="str">
        <f>VLOOKUP(D597,CATEGORIE!$A:$B,2,0)</f>
        <v>INDIFFERENZIATO</v>
      </c>
    </row>
    <row r="598" spans="1:13" ht="15" customHeight="1" x14ac:dyDescent="0.25">
      <c r="A598" s="49">
        <v>45351</v>
      </c>
      <c r="B598" s="50" t="s">
        <v>6</v>
      </c>
      <c r="C598" s="50" t="s">
        <v>6</v>
      </c>
      <c r="D598" s="50" t="s">
        <v>10</v>
      </c>
      <c r="E598" s="50" t="s">
        <v>176</v>
      </c>
      <c r="F598" s="50" t="s">
        <v>71</v>
      </c>
      <c r="G598" s="50" t="s">
        <v>220</v>
      </c>
      <c r="H598" s="50" t="s">
        <v>168</v>
      </c>
      <c r="I598" s="50" t="s">
        <v>72</v>
      </c>
      <c r="J598" s="51">
        <v>10500</v>
      </c>
      <c r="K598" s="50" t="s">
        <v>821</v>
      </c>
      <c r="L598" s="50" t="s">
        <v>20</v>
      </c>
      <c r="M598" s="52" t="str">
        <f>VLOOKUP(D598,CATEGORIE!$A:$B,2,0)</f>
        <v>RD</v>
      </c>
    </row>
    <row r="599" spans="1:13" ht="15" customHeight="1" x14ac:dyDescent="0.25">
      <c r="A599" s="49">
        <v>45352</v>
      </c>
      <c r="B599" s="50" t="s">
        <v>6</v>
      </c>
      <c r="C599" s="50" t="s">
        <v>6</v>
      </c>
      <c r="D599" s="50" t="s">
        <v>25</v>
      </c>
      <c r="E599" s="50" t="s">
        <v>197</v>
      </c>
      <c r="F599" s="50" t="s">
        <v>71</v>
      </c>
      <c r="G599" s="50" t="s">
        <v>220</v>
      </c>
      <c r="H599" s="50" t="s">
        <v>168</v>
      </c>
      <c r="I599" s="50" t="s">
        <v>72</v>
      </c>
      <c r="J599" s="51">
        <v>2520</v>
      </c>
      <c r="K599" s="50" t="s">
        <v>822</v>
      </c>
      <c r="L599" s="50" t="s">
        <v>78</v>
      </c>
      <c r="M599" s="52" t="str">
        <f>VLOOKUP(D599,CATEGORIE!$A:$B,2,0)</f>
        <v>RD</v>
      </c>
    </row>
    <row r="600" spans="1:13" ht="15" customHeight="1" x14ac:dyDescent="0.25">
      <c r="A600" s="49">
        <v>45352</v>
      </c>
      <c r="B600" s="50" t="s">
        <v>6</v>
      </c>
      <c r="C600" s="50" t="s">
        <v>6</v>
      </c>
      <c r="D600" s="50" t="s">
        <v>16</v>
      </c>
      <c r="E600" s="50" t="s">
        <v>185</v>
      </c>
      <c r="F600" s="50" t="s">
        <v>9</v>
      </c>
      <c r="G600" s="50" t="s">
        <v>71</v>
      </c>
      <c r="H600" s="50" t="s">
        <v>166</v>
      </c>
      <c r="I600" s="50" t="s">
        <v>72</v>
      </c>
      <c r="J600" s="51">
        <v>4120</v>
      </c>
      <c r="K600" s="50" t="s">
        <v>823</v>
      </c>
      <c r="L600" s="50" t="s">
        <v>20</v>
      </c>
      <c r="M600" s="52" t="str">
        <f>VLOOKUP(D600,CATEGORIE!$A:$B,2,0)</f>
        <v>RD</v>
      </c>
    </row>
    <row r="601" spans="1:13" ht="15" customHeight="1" x14ac:dyDescent="0.25">
      <c r="A601" s="49">
        <v>45352</v>
      </c>
      <c r="B601" s="50" t="s">
        <v>6</v>
      </c>
      <c r="C601" s="50" t="s">
        <v>6</v>
      </c>
      <c r="D601" s="50" t="s">
        <v>24</v>
      </c>
      <c r="E601" s="50" t="s">
        <v>187</v>
      </c>
      <c r="F601" s="50" t="s">
        <v>9</v>
      </c>
      <c r="G601" s="50" t="s">
        <v>220</v>
      </c>
      <c r="H601" s="50" t="s">
        <v>168</v>
      </c>
      <c r="I601" s="50" t="s">
        <v>72</v>
      </c>
      <c r="J601" s="51">
        <v>8060</v>
      </c>
      <c r="K601" s="50" t="s">
        <v>824</v>
      </c>
      <c r="L601" s="50" t="s">
        <v>20</v>
      </c>
      <c r="M601" s="52" t="str">
        <f>VLOOKUP(D601,CATEGORIE!$A:$B,2,0)</f>
        <v>RD</v>
      </c>
    </row>
    <row r="602" spans="1:13" ht="15" customHeight="1" x14ac:dyDescent="0.25">
      <c r="A602" s="49">
        <v>45352</v>
      </c>
      <c r="B602" s="50" t="s">
        <v>6</v>
      </c>
      <c r="C602" s="50" t="s">
        <v>6</v>
      </c>
      <c r="D602" s="50" t="s">
        <v>15</v>
      </c>
      <c r="E602" s="50" t="s">
        <v>8</v>
      </c>
      <c r="F602" s="50" t="s">
        <v>9</v>
      </c>
      <c r="G602" s="50" t="s">
        <v>71</v>
      </c>
      <c r="H602" s="50" t="s">
        <v>216</v>
      </c>
      <c r="I602" s="50" t="s">
        <v>72</v>
      </c>
      <c r="J602" s="51">
        <v>6510</v>
      </c>
      <c r="K602" s="50" t="s">
        <v>825</v>
      </c>
      <c r="L602" s="50" t="s">
        <v>20</v>
      </c>
      <c r="M602" s="52" t="str">
        <f>VLOOKUP(D602,CATEGORIE!$A:$B,2,0)</f>
        <v>RD</v>
      </c>
    </row>
    <row r="603" spans="1:13" ht="15" customHeight="1" x14ac:dyDescent="0.25">
      <c r="A603" s="49">
        <v>45352</v>
      </c>
      <c r="B603" s="50" t="s">
        <v>6</v>
      </c>
      <c r="C603" s="50" t="s">
        <v>6</v>
      </c>
      <c r="D603" s="50" t="s">
        <v>13</v>
      </c>
      <c r="E603" s="50" t="s">
        <v>588</v>
      </c>
      <c r="F603" s="50" t="s">
        <v>9</v>
      </c>
      <c r="G603" s="50" t="s">
        <v>76</v>
      </c>
      <c r="H603" s="50" t="s">
        <v>172</v>
      </c>
      <c r="I603" s="50" t="s">
        <v>77</v>
      </c>
      <c r="J603" s="51">
        <v>2020</v>
      </c>
      <c r="K603" s="50" t="s">
        <v>826</v>
      </c>
      <c r="L603" s="50" t="s">
        <v>20</v>
      </c>
      <c r="M603" s="52" t="str">
        <f>VLOOKUP(D603,CATEGORIE!$A:$B,2,0)</f>
        <v>INDIFFERENZIATO</v>
      </c>
    </row>
    <row r="604" spans="1:13" ht="15" customHeight="1" x14ac:dyDescent="0.25">
      <c r="A604" s="49">
        <v>45352</v>
      </c>
      <c r="B604" s="50" t="s">
        <v>6</v>
      </c>
      <c r="C604" s="50" t="s">
        <v>6</v>
      </c>
      <c r="D604" s="50" t="s">
        <v>13</v>
      </c>
      <c r="E604" s="50" t="s">
        <v>588</v>
      </c>
      <c r="F604" s="50" t="s">
        <v>9</v>
      </c>
      <c r="G604" s="50" t="s">
        <v>76</v>
      </c>
      <c r="H604" s="50" t="s">
        <v>172</v>
      </c>
      <c r="I604" s="50" t="s">
        <v>77</v>
      </c>
      <c r="J604" s="51">
        <v>2480</v>
      </c>
      <c r="K604" s="50" t="s">
        <v>827</v>
      </c>
      <c r="L604" s="50" t="s">
        <v>20</v>
      </c>
      <c r="M604" s="52" t="str">
        <f>VLOOKUP(D604,CATEGORIE!$A:$B,2,0)</f>
        <v>INDIFFERENZIATO</v>
      </c>
    </row>
    <row r="605" spans="1:13" ht="15" customHeight="1" x14ac:dyDescent="0.25">
      <c r="A605" s="49">
        <v>45352</v>
      </c>
      <c r="B605" s="50" t="s">
        <v>6</v>
      </c>
      <c r="C605" s="50" t="s">
        <v>6</v>
      </c>
      <c r="D605" s="50" t="s">
        <v>13</v>
      </c>
      <c r="E605" s="50" t="s">
        <v>588</v>
      </c>
      <c r="F605" s="50" t="s">
        <v>9</v>
      </c>
      <c r="G605" s="50" t="s">
        <v>76</v>
      </c>
      <c r="H605" s="50" t="s">
        <v>172</v>
      </c>
      <c r="I605" s="50" t="s">
        <v>77</v>
      </c>
      <c r="J605" s="51">
        <v>9740</v>
      </c>
      <c r="K605" s="50" t="s">
        <v>828</v>
      </c>
      <c r="L605" s="50" t="s">
        <v>20</v>
      </c>
      <c r="M605" s="52" t="str">
        <f>VLOOKUP(D605,CATEGORIE!$A:$B,2,0)</f>
        <v>INDIFFERENZIATO</v>
      </c>
    </row>
    <row r="606" spans="1:13" ht="15" customHeight="1" x14ac:dyDescent="0.25">
      <c r="A606" s="49">
        <v>45352</v>
      </c>
      <c r="B606" s="50" t="s">
        <v>6</v>
      </c>
      <c r="C606" s="50" t="s">
        <v>6</v>
      </c>
      <c r="D606" s="50" t="s">
        <v>13</v>
      </c>
      <c r="E606" s="50" t="s">
        <v>588</v>
      </c>
      <c r="F606" s="50" t="s">
        <v>9</v>
      </c>
      <c r="G606" s="50" t="s">
        <v>76</v>
      </c>
      <c r="H606" s="50" t="s">
        <v>172</v>
      </c>
      <c r="I606" s="50" t="s">
        <v>77</v>
      </c>
      <c r="J606" s="51">
        <v>6060</v>
      </c>
      <c r="K606" s="50" t="s">
        <v>829</v>
      </c>
      <c r="L606" s="50" t="s">
        <v>20</v>
      </c>
      <c r="M606" s="52" t="str">
        <f>VLOOKUP(D606,CATEGORIE!$A:$B,2,0)</f>
        <v>INDIFFERENZIATO</v>
      </c>
    </row>
    <row r="607" spans="1:13" ht="15" customHeight="1" x14ac:dyDescent="0.25">
      <c r="A607" s="49">
        <v>45353</v>
      </c>
      <c r="B607" s="50" t="s">
        <v>6</v>
      </c>
      <c r="C607" s="50" t="s">
        <v>6</v>
      </c>
      <c r="D607" s="50" t="s">
        <v>16</v>
      </c>
      <c r="E607" s="50" t="s">
        <v>185</v>
      </c>
      <c r="F607" s="50" t="s">
        <v>9</v>
      </c>
      <c r="G607" s="50" t="s">
        <v>71</v>
      </c>
      <c r="H607" s="50" t="s">
        <v>166</v>
      </c>
      <c r="I607" s="50" t="s">
        <v>72</v>
      </c>
      <c r="J607" s="51">
        <v>3220</v>
      </c>
      <c r="K607" s="50" t="s">
        <v>830</v>
      </c>
      <c r="L607" s="50" t="s">
        <v>20</v>
      </c>
      <c r="M607" s="52" t="str">
        <f>VLOOKUP(D607,CATEGORIE!$A:$B,2,0)</f>
        <v>RD</v>
      </c>
    </row>
    <row r="608" spans="1:13" ht="15" customHeight="1" x14ac:dyDescent="0.25">
      <c r="A608" s="49">
        <v>45353</v>
      </c>
      <c r="B608" s="50" t="s">
        <v>6</v>
      </c>
      <c r="C608" s="50" t="s">
        <v>6</v>
      </c>
      <c r="D608" s="50" t="s">
        <v>12</v>
      </c>
      <c r="E608" s="50" t="s">
        <v>73</v>
      </c>
      <c r="F608" s="50" t="s">
        <v>71</v>
      </c>
      <c r="G608" s="50" t="s">
        <v>74</v>
      </c>
      <c r="H608" s="50" t="s">
        <v>167</v>
      </c>
      <c r="I608" s="50" t="s">
        <v>72</v>
      </c>
      <c r="J608" s="51">
        <v>6480</v>
      </c>
      <c r="K608" s="50" t="s">
        <v>831</v>
      </c>
      <c r="L608" s="50" t="s">
        <v>20</v>
      </c>
      <c r="M608" s="52" t="str">
        <f>VLOOKUP(D608,CATEGORIE!$A:$B,2,0)</f>
        <v>RD</v>
      </c>
    </row>
    <row r="609" spans="1:13" ht="15" customHeight="1" x14ac:dyDescent="0.25">
      <c r="A609" s="49">
        <v>45353</v>
      </c>
      <c r="B609" s="50" t="s">
        <v>6</v>
      </c>
      <c r="C609" s="50" t="s">
        <v>6</v>
      </c>
      <c r="D609" s="50" t="s">
        <v>15</v>
      </c>
      <c r="E609" s="50" t="s">
        <v>8</v>
      </c>
      <c r="F609" s="50" t="s">
        <v>9</v>
      </c>
      <c r="G609" s="50" t="s">
        <v>71</v>
      </c>
      <c r="H609" s="50" t="s">
        <v>216</v>
      </c>
      <c r="I609" s="50" t="s">
        <v>72</v>
      </c>
      <c r="J609" s="51">
        <v>4140</v>
      </c>
      <c r="K609" s="50" t="s">
        <v>832</v>
      </c>
      <c r="L609" s="50" t="s">
        <v>20</v>
      </c>
      <c r="M609" s="52" t="str">
        <f>VLOOKUP(D609,CATEGORIE!$A:$B,2,0)</f>
        <v>RD</v>
      </c>
    </row>
    <row r="610" spans="1:13" ht="15" customHeight="1" x14ac:dyDescent="0.25">
      <c r="A610" s="49">
        <v>45353</v>
      </c>
      <c r="B610" s="50" t="s">
        <v>6</v>
      </c>
      <c r="C610" s="50" t="s">
        <v>6</v>
      </c>
      <c r="D610" s="50" t="s">
        <v>14</v>
      </c>
      <c r="E610" s="50" t="s">
        <v>170</v>
      </c>
      <c r="F610" s="50" t="s">
        <v>71</v>
      </c>
      <c r="G610" s="50" t="s">
        <v>472</v>
      </c>
      <c r="H610" s="50" t="s">
        <v>473</v>
      </c>
      <c r="I610" s="50" t="s">
        <v>72</v>
      </c>
      <c r="J610" s="51">
        <v>4900</v>
      </c>
      <c r="K610" s="50" t="s">
        <v>833</v>
      </c>
      <c r="L610" s="50" t="s">
        <v>20</v>
      </c>
      <c r="M610" s="52" t="str">
        <f>VLOOKUP(D610,CATEGORIE!$A:$B,2,0)</f>
        <v>RD</v>
      </c>
    </row>
    <row r="611" spans="1:13" ht="15" customHeight="1" x14ac:dyDescent="0.25">
      <c r="A611" s="49">
        <v>45353</v>
      </c>
      <c r="B611" s="50" t="s">
        <v>6</v>
      </c>
      <c r="C611" s="50" t="s">
        <v>6</v>
      </c>
      <c r="D611" s="50" t="s">
        <v>13</v>
      </c>
      <c r="E611" s="50" t="s">
        <v>588</v>
      </c>
      <c r="F611" s="50" t="s">
        <v>9</v>
      </c>
      <c r="G611" s="50" t="s">
        <v>76</v>
      </c>
      <c r="H611" s="50" t="s">
        <v>172</v>
      </c>
      <c r="I611" s="50" t="s">
        <v>77</v>
      </c>
      <c r="J611" s="51">
        <v>5180</v>
      </c>
      <c r="K611" s="50" t="s">
        <v>834</v>
      </c>
      <c r="L611" s="50" t="s">
        <v>20</v>
      </c>
      <c r="M611" s="52" t="str">
        <f>VLOOKUP(D611,CATEGORIE!$A:$B,2,0)</f>
        <v>INDIFFERENZIATO</v>
      </c>
    </row>
    <row r="612" spans="1:13" ht="15" customHeight="1" x14ac:dyDescent="0.25">
      <c r="A612" s="49">
        <v>45353</v>
      </c>
      <c r="B612" s="50" t="s">
        <v>6</v>
      </c>
      <c r="C612" s="50" t="s">
        <v>6</v>
      </c>
      <c r="D612" s="50" t="s">
        <v>13</v>
      </c>
      <c r="E612" s="50" t="s">
        <v>588</v>
      </c>
      <c r="F612" s="50" t="s">
        <v>9</v>
      </c>
      <c r="G612" s="50" t="s">
        <v>76</v>
      </c>
      <c r="H612" s="50" t="s">
        <v>172</v>
      </c>
      <c r="I612" s="50" t="s">
        <v>77</v>
      </c>
      <c r="J612" s="51">
        <v>6480</v>
      </c>
      <c r="K612" s="50" t="s">
        <v>835</v>
      </c>
      <c r="L612" s="50" t="s">
        <v>20</v>
      </c>
      <c r="M612" s="52" t="str">
        <f>VLOOKUP(D612,CATEGORIE!$A:$B,2,0)</f>
        <v>INDIFFERENZIATO</v>
      </c>
    </row>
    <row r="613" spans="1:13" ht="15" customHeight="1" x14ac:dyDescent="0.25">
      <c r="A613" s="49">
        <v>45353</v>
      </c>
      <c r="B613" s="50" t="s">
        <v>6</v>
      </c>
      <c r="C613" s="50" t="s">
        <v>6</v>
      </c>
      <c r="D613" s="50" t="s">
        <v>10</v>
      </c>
      <c r="E613" s="50" t="s">
        <v>176</v>
      </c>
      <c r="F613" s="50" t="s">
        <v>71</v>
      </c>
      <c r="G613" s="50" t="s">
        <v>220</v>
      </c>
      <c r="H613" s="50" t="s">
        <v>168</v>
      </c>
      <c r="I613" s="50" t="s">
        <v>72</v>
      </c>
      <c r="J613" s="51">
        <v>9480</v>
      </c>
      <c r="K613" s="50" t="s">
        <v>836</v>
      </c>
      <c r="L613" s="50" t="s">
        <v>20</v>
      </c>
      <c r="M613" s="52" t="str">
        <f>VLOOKUP(D613,CATEGORIE!$A:$B,2,0)</f>
        <v>RD</v>
      </c>
    </row>
    <row r="614" spans="1:13" ht="15" customHeight="1" x14ac:dyDescent="0.25">
      <c r="A614" s="49">
        <v>45355</v>
      </c>
      <c r="B614" s="50" t="s">
        <v>6</v>
      </c>
      <c r="C614" s="50" t="s">
        <v>6</v>
      </c>
      <c r="D614" s="50" t="s">
        <v>12</v>
      </c>
      <c r="E614" s="50" t="s">
        <v>73</v>
      </c>
      <c r="F614" s="50" t="s">
        <v>71</v>
      </c>
      <c r="G614" s="50" t="s">
        <v>74</v>
      </c>
      <c r="H614" s="50" t="s">
        <v>167</v>
      </c>
      <c r="I614" s="50" t="s">
        <v>72</v>
      </c>
      <c r="J614" s="51">
        <v>5950</v>
      </c>
      <c r="K614" s="50" t="s">
        <v>837</v>
      </c>
      <c r="L614" s="50" t="s">
        <v>20</v>
      </c>
      <c r="M614" s="52" t="str">
        <f>VLOOKUP(D614,CATEGORIE!$A:$B,2,0)</f>
        <v>RD</v>
      </c>
    </row>
    <row r="615" spans="1:13" ht="15" customHeight="1" x14ac:dyDescent="0.25">
      <c r="A615" s="49">
        <v>45355</v>
      </c>
      <c r="B615" s="50" t="s">
        <v>6</v>
      </c>
      <c r="C615" s="50" t="s">
        <v>6</v>
      </c>
      <c r="D615" s="50" t="s">
        <v>12</v>
      </c>
      <c r="E615" s="50" t="s">
        <v>73</v>
      </c>
      <c r="F615" s="50" t="s">
        <v>71</v>
      </c>
      <c r="G615" s="50" t="s">
        <v>74</v>
      </c>
      <c r="H615" s="50" t="s">
        <v>167</v>
      </c>
      <c r="I615" s="50" t="s">
        <v>72</v>
      </c>
      <c r="J615" s="51">
        <v>5240</v>
      </c>
      <c r="K615" s="50" t="s">
        <v>838</v>
      </c>
      <c r="L615" s="50" t="s">
        <v>20</v>
      </c>
      <c r="M615" s="52" t="str">
        <f>VLOOKUP(D615,CATEGORIE!$A:$B,2,0)</f>
        <v>RD</v>
      </c>
    </row>
    <row r="616" spans="1:13" ht="15" customHeight="1" x14ac:dyDescent="0.25">
      <c r="A616" s="49">
        <v>45355</v>
      </c>
      <c r="B616" s="50" t="s">
        <v>6</v>
      </c>
      <c r="C616" s="50" t="s">
        <v>6</v>
      </c>
      <c r="D616" s="50" t="s">
        <v>24</v>
      </c>
      <c r="E616" s="50" t="s">
        <v>187</v>
      </c>
      <c r="F616" s="50" t="s">
        <v>9</v>
      </c>
      <c r="G616" s="50" t="s">
        <v>220</v>
      </c>
      <c r="H616" s="50" t="s">
        <v>168</v>
      </c>
      <c r="I616" s="50" t="s">
        <v>72</v>
      </c>
      <c r="J616" s="51">
        <v>7520</v>
      </c>
      <c r="K616" s="50" t="s">
        <v>839</v>
      </c>
      <c r="L616" s="50" t="s">
        <v>20</v>
      </c>
      <c r="M616" s="52" t="str">
        <f>VLOOKUP(D616,CATEGORIE!$A:$B,2,0)</f>
        <v>RD</v>
      </c>
    </row>
    <row r="617" spans="1:13" ht="15" customHeight="1" x14ac:dyDescent="0.25">
      <c r="A617" s="49">
        <v>45355</v>
      </c>
      <c r="B617" s="50" t="s">
        <v>6</v>
      </c>
      <c r="C617" s="50" t="s">
        <v>6</v>
      </c>
      <c r="D617" s="50" t="s">
        <v>15</v>
      </c>
      <c r="E617" s="50" t="s">
        <v>8</v>
      </c>
      <c r="F617" s="50" t="s">
        <v>9</v>
      </c>
      <c r="G617" s="50" t="s">
        <v>71</v>
      </c>
      <c r="H617" s="50" t="s">
        <v>216</v>
      </c>
      <c r="I617" s="50" t="s">
        <v>72</v>
      </c>
      <c r="J617" s="51">
        <v>7460</v>
      </c>
      <c r="K617" s="50" t="s">
        <v>840</v>
      </c>
      <c r="L617" s="50" t="s">
        <v>20</v>
      </c>
      <c r="M617" s="52" t="str">
        <f>VLOOKUP(D617,CATEGORIE!$A:$B,2,0)</f>
        <v>RD</v>
      </c>
    </row>
    <row r="618" spans="1:13" ht="15" customHeight="1" x14ac:dyDescent="0.25">
      <c r="A618" s="49">
        <v>45355</v>
      </c>
      <c r="B618" s="50" t="s">
        <v>6</v>
      </c>
      <c r="C618" s="50" t="s">
        <v>6</v>
      </c>
      <c r="D618" s="50" t="s">
        <v>13</v>
      </c>
      <c r="E618" s="50" t="s">
        <v>588</v>
      </c>
      <c r="F618" s="50" t="s">
        <v>9</v>
      </c>
      <c r="G618" s="50" t="s">
        <v>76</v>
      </c>
      <c r="H618" s="50" t="s">
        <v>172</v>
      </c>
      <c r="I618" s="50" t="s">
        <v>77</v>
      </c>
      <c r="J618" s="51">
        <v>9600</v>
      </c>
      <c r="K618" s="50" t="s">
        <v>841</v>
      </c>
      <c r="L618" s="50" t="s">
        <v>20</v>
      </c>
      <c r="M618" s="52" t="str">
        <f>VLOOKUP(D618,CATEGORIE!$A:$B,2,0)</f>
        <v>INDIFFERENZIATO</v>
      </c>
    </row>
    <row r="619" spans="1:13" ht="15" customHeight="1" x14ac:dyDescent="0.25">
      <c r="A619" s="49">
        <v>45355</v>
      </c>
      <c r="B619" s="50" t="s">
        <v>6</v>
      </c>
      <c r="C619" s="50" t="s">
        <v>6</v>
      </c>
      <c r="D619" s="50" t="s">
        <v>13</v>
      </c>
      <c r="E619" s="50" t="s">
        <v>588</v>
      </c>
      <c r="F619" s="50" t="s">
        <v>9</v>
      </c>
      <c r="G619" s="50" t="s">
        <v>76</v>
      </c>
      <c r="H619" s="50" t="s">
        <v>172</v>
      </c>
      <c r="I619" s="50" t="s">
        <v>77</v>
      </c>
      <c r="J619" s="51">
        <v>10000</v>
      </c>
      <c r="K619" s="50" t="s">
        <v>842</v>
      </c>
      <c r="L619" s="50" t="s">
        <v>20</v>
      </c>
      <c r="M619" s="52" t="str">
        <f>VLOOKUP(D619,CATEGORIE!$A:$B,2,0)</f>
        <v>INDIFFERENZIATO</v>
      </c>
    </row>
    <row r="620" spans="1:13" ht="15" customHeight="1" x14ac:dyDescent="0.25">
      <c r="A620" s="49">
        <v>45355</v>
      </c>
      <c r="B620" s="50" t="s">
        <v>6</v>
      </c>
      <c r="C620" s="50" t="s">
        <v>6</v>
      </c>
      <c r="D620" s="50" t="s">
        <v>13</v>
      </c>
      <c r="E620" s="50" t="s">
        <v>588</v>
      </c>
      <c r="F620" s="50" t="s">
        <v>9</v>
      </c>
      <c r="G620" s="50" t="s">
        <v>76</v>
      </c>
      <c r="H620" s="50" t="s">
        <v>172</v>
      </c>
      <c r="I620" s="50" t="s">
        <v>77</v>
      </c>
      <c r="J620" s="51">
        <v>10220</v>
      </c>
      <c r="K620" s="50" t="s">
        <v>843</v>
      </c>
      <c r="L620" s="50" t="s">
        <v>20</v>
      </c>
      <c r="M620" s="52" t="str">
        <f>VLOOKUP(D620,CATEGORIE!$A:$B,2,0)</f>
        <v>INDIFFERENZIATO</v>
      </c>
    </row>
    <row r="621" spans="1:13" ht="15" customHeight="1" x14ac:dyDescent="0.25">
      <c r="A621" s="49">
        <v>45355</v>
      </c>
      <c r="B621" s="50" t="s">
        <v>6</v>
      </c>
      <c r="C621" s="50" t="s">
        <v>6</v>
      </c>
      <c r="D621" s="50" t="s">
        <v>11</v>
      </c>
      <c r="E621" s="50" t="s">
        <v>7</v>
      </c>
      <c r="F621" s="50" t="s">
        <v>71</v>
      </c>
      <c r="G621" s="50" t="s">
        <v>71</v>
      </c>
      <c r="H621" s="50" t="s">
        <v>180</v>
      </c>
      <c r="I621" s="50" t="s">
        <v>84</v>
      </c>
      <c r="J621" s="51">
        <v>11840</v>
      </c>
      <c r="K621" s="50" t="s">
        <v>844</v>
      </c>
      <c r="L621" s="50" t="s">
        <v>20</v>
      </c>
      <c r="M621" s="52" t="str">
        <f>VLOOKUP(D621,CATEGORIE!$A:$B,2,0)</f>
        <v>RD</v>
      </c>
    </row>
    <row r="622" spans="1:13" ht="15" customHeight="1" x14ac:dyDescent="0.25">
      <c r="A622" s="49">
        <v>45356</v>
      </c>
      <c r="B622" s="50" t="s">
        <v>6</v>
      </c>
      <c r="C622" s="50" t="s">
        <v>6</v>
      </c>
      <c r="D622" s="50" t="s">
        <v>25</v>
      </c>
      <c r="E622" s="50" t="s">
        <v>197</v>
      </c>
      <c r="F622" s="50" t="s">
        <v>71</v>
      </c>
      <c r="G622" s="50" t="s">
        <v>220</v>
      </c>
      <c r="H622" s="50" t="s">
        <v>168</v>
      </c>
      <c r="I622" s="50" t="s">
        <v>72</v>
      </c>
      <c r="J622" s="51">
        <v>3940</v>
      </c>
      <c r="K622" s="50" t="s">
        <v>845</v>
      </c>
      <c r="L622" s="50" t="s">
        <v>78</v>
      </c>
      <c r="M622" s="52" t="str">
        <f>VLOOKUP(D622,CATEGORIE!$A:$B,2,0)</f>
        <v>RD</v>
      </c>
    </row>
    <row r="623" spans="1:13" ht="15" customHeight="1" x14ac:dyDescent="0.25">
      <c r="A623" s="49">
        <v>45356</v>
      </c>
      <c r="B623" s="50" t="s">
        <v>6</v>
      </c>
      <c r="C623" s="50" t="s">
        <v>6</v>
      </c>
      <c r="D623" s="50" t="s">
        <v>16</v>
      </c>
      <c r="E623" s="50" t="s">
        <v>185</v>
      </c>
      <c r="F623" s="50" t="s">
        <v>9</v>
      </c>
      <c r="G623" s="50" t="s">
        <v>71</v>
      </c>
      <c r="H623" s="50" t="s">
        <v>166</v>
      </c>
      <c r="I623" s="50" t="s">
        <v>72</v>
      </c>
      <c r="J623" s="51">
        <v>4920</v>
      </c>
      <c r="K623" s="50" t="s">
        <v>846</v>
      </c>
      <c r="L623" s="50" t="s">
        <v>20</v>
      </c>
      <c r="M623" s="52" t="str">
        <f>VLOOKUP(D623,CATEGORIE!$A:$B,2,0)</f>
        <v>RD</v>
      </c>
    </row>
    <row r="624" spans="1:13" ht="15" customHeight="1" x14ac:dyDescent="0.25">
      <c r="A624" s="49">
        <v>45356</v>
      </c>
      <c r="B624" s="50" t="s">
        <v>6</v>
      </c>
      <c r="C624" s="50" t="s">
        <v>6</v>
      </c>
      <c r="D624" s="50" t="s">
        <v>24</v>
      </c>
      <c r="E624" s="50" t="s">
        <v>187</v>
      </c>
      <c r="F624" s="50" t="s">
        <v>9</v>
      </c>
      <c r="G624" s="50" t="s">
        <v>220</v>
      </c>
      <c r="H624" s="50" t="s">
        <v>168</v>
      </c>
      <c r="I624" s="50" t="s">
        <v>72</v>
      </c>
      <c r="J624" s="51">
        <v>3680</v>
      </c>
      <c r="K624" s="50" t="s">
        <v>847</v>
      </c>
      <c r="L624" s="50" t="s">
        <v>20</v>
      </c>
      <c r="M624" s="52" t="str">
        <f>VLOOKUP(D624,CATEGORIE!$A:$B,2,0)</f>
        <v>RD</v>
      </c>
    </row>
    <row r="625" spans="1:13" ht="15" customHeight="1" x14ac:dyDescent="0.25">
      <c r="A625" s="49">
        <v>45356</v>
      </c>
      <c r="B625" s="50" t="s">
        <v>6</v>
      </c>
      <c r="C625" s="50" t="s">
        <v>6</v>
      </c>
      <c r="D625" s="50" t="s">
        <v>15</v>
      </c>
      <c r="E625" s="50" t="s">
        <v>8</v>
      </c>
      <c r="F625" s="50" t="s">
        <v>9</v>
      </c>
      <c r="G625" s="50" t="s">
        <v>71</v>
      </c>
      <c r="H625" s="50" t="s">
        <v>216</v>
      </c>
      <c r="I625" s="50" t="s">
        <v>72</v>
      </c>
      <c r="J625" s="51">
        <v>7210</v>
      </c>
      <c r="K625" s="50" t="s">
        <v>848</v>
      </c>
      <c r="L625" s="50" t="s">
        <v>20</v>
      </c>
      <c r="M625" s="52" t="str">
        <f>VLOOKUP(D625,CATEGORIE!$A:$B,2,0)</f>
        <v>RD</v>
      </c>
    </row>
    <row r="626" spans="1:13" ht="15" customHeight="1" x14ac:dyDescent="0.25">
      <c r="A626" s="49">
        <v>45356</v>
      </c>
      <c r="B626" s="50" t="s">
        <v>6</v>
      </c>
      <c r="C626" s="50" t="s">
        <v>6</v>
      </c>
      <c r="D626" s="50" t="s">
        <v>13</v>
      </c>
      <c r="E626" s="50" t="s">
        <v>588</v>
      </c>
      <c r="F626" s="50" t="s">
        <v>9</v>
      </c>
      <c r="G626" s="50" t="s">
        <v>76</v>
      </c>
      <c r="H626" s="50" t="s">
        <v>172</v>
      </c>
      <c r="I626" s="50" t="s">
        <v>77</v>
      </c>
      <c r="J626" s="51">
        <v>10540</v>
      </c>
      <c r="K626" s="50" t="s">
        <v>849</v>
      </c>
      <c r="L626" s="50" t="s">
        <v>20</v>
      </c>
      <c r="M626" s="52" t="str">
        <f>VLOOKUP(D626,CATEGORIE!$A:$B,2,0)</f>
        <v>INDIFFERENZIATO</v>
      </c>
    </row>
    <row r="627" spans="1:13" ht="15" customHeight="1" x14ac:dyDescent="0.25">
      <c r="A627" s="49">
        <v>45356</v>
      </c>
      <c r="B627" s="50" t="s">
        <v>6</v>
      </c>
      <c r="C627" s="50" t="s">
        <v>6</v>
      </c>
      <c r="D627" s="50" t="s">
        <v>13</v>
      </c>
      <c r="E627" s="50" t="s">
        <v>588</v>
      </c>
      <c r="F627" s="50" t="s">
        <v>9</v>
      </c>
      <c r="G627" s="50" t="s">
        <v>76</v>
      </c>
      <c r="H627" s="50" t="s">
        <v>172</v>
      </c>
      <c r="I627" s="50" t="s">
        <v>77</v>
      </c>
      <c r="J627" s="51">
        <v>2600</v>
      </c>
      <c r="K627" s="50" t="s">
        <v>850</v>
      </c>
      <c r="L627" s="50" t="s">
        <v>20</v>
      </c>
      <c r="M627" s="52" t="str">
        <f>VLOOKUP(D627,CATEGORIE!$A:$B,2,0)</f>
        <v>INDIFFERENZIATO</v>
      </c>
    </row>
    <row r="628" spans="1:13" ht="15" customHeight="1" x14ac:dyDescent="0.25">
      <c r="A628" s="49">
        <v>45356</v>
      </c>
      <c r="B628" s="50" t="s">
        <v>6</v>
      </c>
      <c r="C628" s="50" t="s">
        <v>6</v>
      </c>
      <c r="D628" s="50" t="s">
        <v>13</v>
      </c>
      <c r="E628" s="50" t="s">
        <v>588</v>
      </c>
      <c r="F628" s="50" t="s">
        <v>9</v>
      </c>
      <c r="G628" s="50" t="s">
        <v>76</v>
      </c>
      <c r="H628" s="50" t="s">
        <v>172</v>
      </c>
      <c r="I628" s="50" t="s">
        <v>77</v>
      </c>
      <c r="J628" s="51">
        <v>6580</v>
      </c>
      <c r="K628" s="50" t="s">
        <v>851</v>
      </c>
      <c r="L628" s="50" t="s">
        <v>20</v>
      </c>
      <c r="M628" s="52" t="str">
        <f>VLOOKUP(D628,CATEGORIE!$A:$B,2,0)</f>
        <v>INDIFFERENZIATO</v>
      </c>
    </row>
    <row r="629" spans="1:13" ht="15" customHeight="1" x14ac:dyDescent="0.25">
      <c r="A629" s="49">
        <v>45356</v>
      </c>
      <c r="B629" s="50" t="s">
        <v>6</v>
      </c>
      <c r="C629" s="50" t="s">
        <v>6</v>
      </c>
      <c r="D629" s="50" t="s">
        <v>13</v>
      </c>
      <c r="E629" s="50" t="s">
        <v>588</v>
      </c>
      <c r="F629" s="50" t="s">
        <v>9</v>
      </c>
      <c r="G629" s="50" t="s">
        <v>76</v>
      </c>
      <c r="H629" s="50" t="s">
        <v>172</v>
      </c>
      <c r="I629" s="50" t="s">
        <v>77</v>
      </c>
      <c r="J629" s="51">
        <v>12620</v>
      </c>
      <c r="K629" s="50" t="s">
        <v>852</v>
      </c>
      <c r="L629" s="50" t="s">
        <v>20</v>
      </c>
      <c r="M629" s="52" t="str">
        <f>VLOOKUP(D629,CATEGORIE!$A:$B,2,0)</f>
        <v>INDIFFERENZIATO</v>
      </c>
    </row>
    <row r="630" spans="1:13" ht="15" customHeight="1" x14ac:dyDescent="0.25">
      <c r="A630" s="49">
        <v>45356</v>
      </c>
      <c r="B630" s="50" t="s">
        <v>6</v>
      </c>
      <c r="C630" s="50" t="s">
        <v>6</v>
      </c>
      <c r="D630" s="50" t="s">
        <v>10</v>
      </c>
      <c r="E630" s="50" t="s">
        <v>176</v>
      </c>
      <c r="F630" s="50" t="s">
        <v>71</v>
      </c>
      <c r="G630" s="50" t="s">
        <v>220</v>
      </c>
      <c r="H630" s="50" t="s">
        <v>168</v>
      </c>
      <c r="I630" s="50" t="s">
        <v>72</v>
      </c>
      <c r="J630" s="51">
        <v>9900</v>
      </c>
      <c r="K630" s="50" t="s">
        <v>853</v>
      </c>
      <c r="L630" s="50" t="s">
        <v>20</v>
      </c>
      <c r="M630" s="52" t="str">
        <f>VLOOKUP(D630,CATEGORIE!$A:$B,2,0)</f>
        <v>RD</v>
      </c>
    </row>
    <row r="631" spans="1:13" ht="15" customHeight="1" x14ac:dyDescent="0.25">
      <c r="A631" s="49">
        <v>45357</v>
      </c>
      <c r="B631" s="50" t="s">
        <v>6</v>
      </c>
      <c r="C631" s="50" t="s">
        <v>6</v>
      </c>
      <c r="D631" s="50" t="s">
        <v>25</v>
      </c>
      <c r="E631" s="50" t="s">
        <v>197</v>
      </c>
      <c r="F631" s="50" t="s">
        <v>71</v>
      </c>
      <c r="G631" s="50" t="s">
        <v>220</v>
      </c>
      <c r="H631" s="50" t="s">
        <v>168</v>
      </c>
      <c r="I631" s="50" t="s">
        <v>72</v>
      </c>
      <c r="J631" s="51">
        <v>7680</v>
      </c>
      <c r="K631" s="50" t="s">
        <v>854</v>
      </c>
      <c r="L631" s="50" t="s">
        <v>78</v>
      </c>
      <c r="M631" s="52" t="str">
        <f>VLOOKUP(D631,CATEGORIE!$A:$B,2,0)</f>
        <v>RD</v>
      </c>
    </row>
    <row r="632" spans="1:13" ht="15" customHeight="1" x14ac:dyDescent="0.25">
      <c r="A632" s="49">
        <v>45357</v>
      </c>
      <c r="B632" s="50" t="s">
        <v>6</v>
      </c>
      <c r="C632" s="50" t="s">
        <v>6</v>
      </c>
      <c r="D632" s="50" t="s">
        <v>16</v>
      </c>
      <c r="E632" s="50" t="s">
        <v>185</v>
      </c>
      <c r="F632" s="50" t="s">
        <v>9</v>
      </c>
      <c r="G632" s="50" t="s">
        <v>71</v>
      </c>
      <c r="H632" s="50" t="s">
        <v>166</v>
      </c>
      <c r="I632" s="50" t="s">
        <v>72</v>
      </c>
      <c r="J632" s="51">
        <v>4360</v>
      </c>
      <c r="K632" s="50" t="s">
        <v>855</v>
      </c>
      <c r="L632" s="50" t="s">
        <v>20</v>
      </c>
      <c r="M632" s="52" t="str">
        <f>VLOOKUP(D632,CATEGORIE!$A:$B,2,0)</f>
        <v>RD</v>
      </c>
    </row>
    <row r="633" spans="1:13" ht="15" customHeight="1" x14ac:dyDescent="0.25">
      <c r="A633" s="49">
        <v>45357</v>
      </c>
      <c r="B633" s="50" t="s">
        <v>6</v>
      </c>
      <c r="C633" s="50" t="s">
        <v>6</v>
      </c>
      <c r="D633" s="50" t="s">
        <v>12</v>
      </c>
      <c r="E633" s="50" t="s">
        <v>73</v>
      </c>
      <c r="F633" s="50" t="s">
        <v>71</v>
      </c>
      <c r="G633" s="50" t="s">
        <v>74</v>
      </c>
      <c r="H633" s="50" t="s">
        <v>167</v>
      </c>
      <c r="I633" s="50" t="s">
        <v>72</v>
      </c>
      <c r="J633" s="51">
        <v>5210</v>
      </c>
      <c r="K633" s="50" t="s">
        <v>856</v>
      </c>
      <c r="L633" s="50" t="s">
        <v>20</v>
      </c>
      <c r="M633" s="52" t="str">
        <f>VLOOKUP(D633,CATEGORIE!$A:$B,2,0)</f>
        <v>RD</v>
      </c>
    </row>
    <row r="634" spans="1:13" ht="15" customHeight="1" x14ac:dyDescent="0.25">
      <c r="A634" s="49">
        <v>45357</v>
      </c>
      <c r="B634" s="50" t="s">
        <v>6</v>
      </c>
      <c r="C634" s="50" t="s">
        <v>6</v>
      </c>
      <c r="D634" s="50" t="s">
        <v>12</v>
      </c>
      <c r="E634" s="50" t="s">
        <v>73</v>
      </c>
      <c r="F634" s="50" t="s">
        <v>71</v>
      </c>
      <c r="G634" s="50" t="s">
        <v>74</v>
      </c>
      <c r="H634" s="50" t="s">
        <v>167</v>
      </c>
      <c r="I634" s="50" t="s">
        <v>72</v>
      </c>
      <c r="J634" s="51">
        <v>6940</v>
      </c>
      <c r="K634" s="50" t="s">
        <v>857</v>
      </c>
      <c r="L634" s="50" t="s">
        <v>20</v>
      </c>
      <c r="M634" s="52" t="str">
        <f>VLOOKUP(D634,CATEGORIE!$A:$B,2,0)</f>
        <v>RD</v>
      </c>
    </row>
    <row r="635" spans="1:13" ht="15" customHeight="1" x14ac:dyDescent="0.25">
      <c r="A635" s="49">
        <v>45357</v>
      </c>
      <c r="B635" s="50" t="s">
        <v>6</v>
      </c>
      <c r="C635" s="50" t="s">
        <v>6</v>
      </c>
      <c r="D635" s="50" t="s">
        <v>15</v>
      </c>
      <c r="E635" s="50" t="s">
        <v>8</v>
      </c>
      <c r="F635" s="50" t="s">
        <v>9</v>
      </c>
      <c r="G635" s="50" t="s">
        <v>71</v>
      </c>
      <c r="H635" s="50" t="s">
        <v>216</v>
      </c>
      <c r="I635" s="50" t="s">
        <v>72</v>
      </c>
      <c r="J635" s="51">
        <v>6710</v>
      </c>
      <c r="K635" s="50" t="s">
        <v>858</v>
      </c>
      <c r="L635" s="50" t="s">
        <v>20</v>
      </c>
      <c r="M635" s="52" t="str">
        <f>VLOOKUP(D635,CATEGORIE!$A:$B,2,0)</f>
        <v>RD</v>
      </c>
    </row>
    <row r="636" spans="1:13" ht="15" customHeight="1" x14ac:dyDescent="0.25">
      <c r="A636" s="49">
        <v>45357</v>
      </c>
      <c r="B636" s="50" t="s">
        <v>6</v>
      </c>
      <c r="C636" s="50" t="s">
        <v>6</v>
      </c>
      <c r="D636" s="50" t="s">
        <v>13</v>
      </c>
      <c r="E636" s="50" t="s">
        <v>588</v>
      </c>
      <c r="F636" s="50" t="s">
        <v>9</v>
      </c>
      <c r="G636" s="50" t="s">
        <v>76</v>
      </c>
      <c r="H636" s="50" t="s">
        <v>172</v>
      </c>
      <c r="I636" s="50" t="s">
        <v>77</v>
      </c>
      <c r="J636" s="51">
        <v>8860</v>
      </c>
      <c r="K636" s="50" t="s">
        <v>859</v>
      </c>
      <c r="L636" s="50" t="s">
        <v>20</v>
      </c>
      <c r="M636" s="52" t="str">
        <f>VLOOKUP(D636,CATEGORIE!$A:$B,2,0)</f>
        <v>INDIFFERENZIATO</v>
      </c>
    </row>
    <row r="637" spans="1:13" ht="15" customHeight="1" x14ac:dyDescent="0.25">
      <c r="A637" s="49">
        <v>45357</v>
      </c>
      <c r="B637" s="50" t="s">
        <v>6</v>
      </c>
      <c r="C637" s="50" t="s">
        <v>6</v>
      </c>
      <c r="D637" s="50" t="s">
        <v>13</v>
      </c>
      <c r="E637" s="50" t="s">
        <v>588</v>
      </c>
      <c r="F637" s="50" t="s">
        <v>9</v>
      </c>
      <c r="G637" s="50" t="s">
        <v>76</v>
      </c>
      <c r="H637" s="50" t="s">
        <v>172</v>
      </c>
      <c r="I637" s="50" t="s">
        <v>77</v>
      </c>
      <c r="J637" s="51">
        <v>4860</v>
      </c>
      <c r="K637" s="50" t="s">
        <v>860</v>
      </c>
      <c r="L637" s="50" t="s">
        <v>20</v>
      </c>
      <c r="M637" s="52" t="str">
        <f>VLOOKUP(D637,CATEGORIE!$A:$B,2,0)</f>
        <v>INDIFFERENZIATO</v>
      </c>
    </row>
    <row r="638" spans="1:13" ht="15" customHeight="1" x14ac:dyDescent="0.25">
      <c r="A638" s="49">
        <v>45357</v>
      </c>
      <c r="B638" s="50" t="s">
        <v>6</v>
      </c>
      <c r="C638" s="50" t="s">
        <v>6</v>
      </c>
      <c r="D638" s="50" t="s">
        <v>13</v>
      </c>
      <c r="E638" s="50" t="s">
        <v>588</v>
      </c>
      <c r="F638" s="50" t="s">
        <v>9</v>
      </c>
      <c r="G638" s="50" t="s">
        <v>76</v>
      </c>
      <c r="H638" s="50" t="s">
        <v>172</v>
      </c>
      <c r="I638" s="50" t="s">
        <v>77</v>
      </c>
      <c r="J638" s="51">
        <v>12360</v>
      </c>
      <c r="K638" s="50" t="s">
        <v>861</v>
      </c>
      <c r="L638" s="50" t="s">
        <v>20</v>
      </c>
      <c r="M638" s="52" t="str">
        <f>VLOOKUP(D638,CATEGORIE!$A:$B,2,0)</f>
        <v>INDIFFERENZIATO</v>
      </c>
    </row>
    <row r="639" spans="1:13" ht="15" customHeight="1" x14ac:dyDescent="0.25">
      <c r="A639" s="49">
        <v>45357</v>
      </c>
      <c r="B639" s="50" t="s">
        <v>6</v>
      </c>
      <c r="C639" s="50" t="s">
        <v>6</v>
      </c>
      <c r="D639" s="50" t="s">
        <v>10</v>
      </c>
      <c r="E639" s="50" t="s">
        <v>176</v>
      </c>
      <c r="F639" s="50" t="s">
        <v>71</v>
      </c>
      <c r="G639" s="50" t="s">
        <v>220</v>
      </c>
      <c r="H639" s="50" t="s">
        <v>168</v>
      </c>
      <c r="I639" s="50" t="s">
        <v>72</v>
      </c>
      <c r="J639" s="51">
        <v>1760</v>
      </c>
      <c r="K639" s="50" t="s">
        <v>862</v>
      </c>
      <c r="L639" s="50" t="s">
        <v>20</v>
      </c>
      <c r="M639" s="52" t="str">
        <f>VLOOKUP(D639,CATEGORIE!$A:$B,2,0)</f>
        <v>RD</v>
      </c>
    </row>
    <row r="640" spans="1:13" ht="15" customHeight="1" x14ac:dyDescent="0.25">
      <c r="A640" s="49">
        <v>45358</v>
      </c>
      <c r="B640" s="50" t="s">
        <v>6</v>
      </c>
      <c r="C640" s="50" t="s">
        <v>6</v>
      </c>
      <c r="D640" s="50" t="s">
        <v>25</v>
      </c>
      <c r="E640" s="50" t="s">
        <v>197</v>
      </c>
      <c r="F640" s="50" t="s">
        <v>71</v>
      </c>
      <c r="G640" s="50" t="s">
        <v>220</v>
      </c>
      <c r="H640" s="50" t="s">
        <v>168</v>
      </c>
      <c r="I640" s="50" t="s">
        <v>72</v>
      </c>
      <c r="J640" s="51">
        <v>5860</v>
      </c>
      <c r="K640" s="50" t="s">
        <v>863</v>
      </c>
      <c r="L640" s="50" t="s">
        <v>78</v>
      </c>
      <c r="M640" s="52" t="str">
        <f>VLOOKUP(D640,CATEGORIE!$A:$B,2,0)</f>
        <v>RD</v>
      </c>
    </row>
    <row r="641" spans="1:13" ht="15" customHeight="1" x14ac:dyDescent="0.25">
      <c r="A641" s="49">
        <v>45358</v>
      </c>
      <c r="B641" s="50" t="s">
        <v>6</v>
      </c>
      <c r="C641" s="50" t="s">
        <v>6</v>
      </c>
      <c r="D641" s="50" t="s">
        <v>16</v>
      </c>
      <c r="E641" s="50" t="s">
        <v>185</v>
      </c>
      <c r="F641" s="50" t="s">
        <v>9</v>
      </c>
      <c r="G641" s="50" t="s">
        <v>71</v>
      </c>
      <c r="H641" s="50" t="s">
        <v>166</v>
      </c>
      <c r="I641" s="50" t="s">
        <v>72</v>
      </c>
      <c r="J641" s="51">
        <v>5080</v>
      </c>
      <c r="K641" s="50" t="s">
        <v>864</v>
      </c>
      <c r="L641" s="50" t="s">
        <v>20</v>
      </c>
      <c r="M641" s="52" t="str">
        <f>VLOOKUP(D641,CATEGORIE!$A:$B,2,0)</f>
        <v>RD</v>
      </c>
    </row>
    <row r="642" spans="1:13" ht="15" customHeight="1" x14ac:dyDescent="0.25">
      <c r="A642" s="49">
        <v>45358</v>
      </c>
      <c r="B642" s="50" t="s">
        <v>6</v>
      </c>
      <c r="C642" s="50" t="s">
        <v>6</v>
      </c>
      <c r="D642" s="50" t="s">
        <v>12</v>
      </c>
      <c r="E642" s="50" t="s">
        <v>73</v>
      </c>
      <c r="F642" s="50" t="s">
        <v>71</v>
      </c>
      <c r="G642" s="50" t="s">
        <v>74</v>
      </c>
      <c r="H642" s="50" t="s">
        <v>167</v>
      </c>
      <c r="I642" s="50" t="s">
        <v>72</v>
      </c>
      <c r="J642" s="51">
        <v>9020</v>
      </c>
      <c r="K642" s="50" t="s">
        <v>865</v>
      </c>
      <c r="L642" s="50" t="s">
        <v>20</v>
      </c>
      <c r="M642" s="52" t="str">
        <f>VLOOKUP(D642,CATEGORIE!$A:$B,2,0)</f>
        <v>RD</v>
      </c>
    </row>
    <row r="643" spans="1:13" ht="15" customHeight="1" x14ac:dyDescent="0.25">
      <c r="A643" s="49">
        <v>45358</v>
      </c>
      <c r="B643" s="50" t="s">
        <v>6</v>
      </c>
      <c r="C643" s="50" t="s">
        <v>6</v>
      </c>
      <c r="D643" s="50" t="s">
        <v>24</v>
      </c>
      <c r="E643" s="50" t="s">
        <v>187</v>
      </c>
      <c r="F643" s="50" t="s">
        <v>9</v>
      </c>
      <c r="G643" s="50" t="s">
        <v>220</v>
      </c>
      <c r="H643" s="50" t="s">
        <v>168</v>
      </c>
      <c r="I643" s="50" t="s">
        <v>72</v>
      </c>
      <c r="J643" s="51">
        <v>1380</v>
      </c>
      <c r="K643" s="50" t="s">
        <v>866</v>
      </c>
      <c r="L643" s="50" t="s">
        <v>20</v>
      </c>
      <c r="M643" s="52" t="str">
        <f>VLOOKUP(D643,CATEGORIE!$A:$B,2,0)</f>
        <v>RD</v>
      </c>
    </row>
    <row r="644" spans="1:13" ht="15" customHeight="1" x14ac:dyDescent="0.25">
      <c r="A644" s="49">
        <v>45358</v>
      </c>
      <c r="B644" s="50" t="s">
        <v>6</v>
      </c>
      <c r="C644" s="50" t="s">
        <v>6</v>
      </c>
      <c r="D644" s="50" t="s">
        <v>24</v>
      </c>
      <c r="E644" s="50" t="s">
        <v>187</v>
      </c>
      <c r="F644" s="50" t="s">
        <v>9</v>
      </c>
      <c r="G644" s="50" t="s">
        <v>220</v>
      </c>
      <c r="H644" s="50" t="s">
        <v>168</v>
      </c>
      <c r="I644" s="50" t="s">
        <v>72</v>
      </c>
      <c r="J644" s="51">
        <v>8940</v>
      </c>
      <c r="K644" s="50" t="s">
        <v>867</v>
      </c>
      <c r="L644" s="50" t="s">
        <v>20</v>
      </c>
      <c r="M644" s="52" t="str">
        <f>VLOOKUP(D644,CATEGORIE!$A:$B,2,0)</f>
        <v>RD</v>
      </c>
    </row>
    <row r="645" spans="1:13" ht="15" customHeight="1" x14ac:dyDescent="0.25">
      <c r="A645" s="49">
        <v>45358</v>
      </c>
      <c r="B645" s="50" t="s">
        <v>6</v>
      </c>
      <c r="C645" s="50" t="s">
        <v>6</v>
      </c>
      <c r="D645" s="50" t="s">
        <v>15</v>
      </c>
      <c r="E645" s="50" t="s">
        <v>8</v>
      </c>
      <c r="F645" s="50" t="s">
        <v>9</v>
      </c>
      <c r="G645" s="50" t="s">
        <v>71</v>
      </c>
      <c r="H645" s="50" t="s">
        <v>216</v>
      </c>
      <c r="I645" s="50" t="s">
        <v>72</v>
      </c>
      <c r="J645" s="51">
        <v>5850</v>
      </c>
      <c r="K645" s="50" t="s">
        <v>868</v>
      </c>
      <c r="L645" s="50" t="s">
        <v>20</v>
      </c>
      <c r="M645" s="52" t="str">
        <f>VLOOKUP(D645,CATEGORIE!$A:$B,2,0)</f>
        <v>RD</v>
      </c>
    </row>
    <row r="646" spans="1:13" ht="15" customHeight="1" x14ac:dyDescent="0.25">
      <c r="A646" s="49">
        <v>45358</v>
      </c>
      <c r="B646" s="50" t="s">
        <v>6</v>
      </c>
      <c r="C646" s="50" t="s">
        <v>6</v>
      </c>
      <c r="D646" s="50" t="s">
        <v>14</v>
      </c>
      <c r="E646" s="50" t="s">
        <v>170</v>
      </c>
      <c r="F646" s="50" t="s">
        <v>71</v>
      </c>
      <c r="G646" s="50" t="s">
        <v>472</v>
      </c>
      <c r="H646" s="50" t="s">
        <v>473</v>
      </c>
      <c r="I646" s="50" t="s">
        <v>72</v>
      </c>
      <c r="J646" s="51">
        <v>4200</v>
      </c>
      <c r="K646" s="50" t="s">
        <v>869</v>
      </c>
      <c r="L646" s="50" t="s">
        <v>20</v>
      </c>
      <c r="M646" s="52" t="str">
        <f>VLOOKUP(D646,CATEGORIE!$A:$B,2,0)</f>
        <v>RD</v>
      </c>
    </row>
    <row r="647" spans="1:13" ht="15" customHeight="1" x14ac:dyDescent="0.25">
      <c r="A647" s="49">
        <v>45358</v>
      </c>
      <c r="B647" s="50" t="s">
        <v>6</v>
      </c>
      <c r="C647" s="50" t="s">
        <v>6</v>
      </c>
      <c r="D647" s="50" t="s">
        <v>13</v>
      </c>
      <c r="E647" s="50" t="s">
        <v>588</v>
      </c>
      <c r="F647" s="50" t="s">
        <v>9</v>
      </c>
      <c r="G647" s="50" t="s">
        <v>76</v>
      </c>
      <c r="H647" s="50" t="s">
        <v>172</v>
      </c>
      <c r="I647" s="50" t="s">
        <v>77</v>
      </c>
      <c r="J647" s="51">
        <v>9600</v>
      </c>
      <c r="K647" s="50" t="s">
        <v>870</v>
      </c>
      <c r="L647" s="50" t="s">
        <v>20</v>
      </c>
      <c r="M647" s="52" t="str">
        <f>VLOOKUP(D647,CATEGORIE!$A:$B,2,0)</f>
        <v>INDIFFERENZIATO</v>
      </c>
    </row>
    <row r="648" spans="1:13" ht="15" customHeight="1" x14ac:dyDescent="0.25">
      <c r="A648" s="49">
        <v>45358</v>
      </c>
      <c r="B648" s="50" t="s">
        <v>6</v>
      </c>
      <c r="C648" s="50" t="s">
        <v>6</v>
      </c>
      <c r="D648" s="50" t="s">
        <v>13</v>
      </c>
      <c r="E648" s="50" t="s">
        <v>588</v>
      </c>
      <c r="F648" s="50" t="s">
        <v>9</v>
      </c>
      <c r="G648" s="50" t="s">
        <v>76</v>
      </c>
      <c r="H648" s="50" t="s">
        <v>172</v>
      </c>
      <c r="I648" s="50" t="s">
        <v>77</v>
      </c>
      <c r="J648" s="51">
        <v>3780</v>
      </c>
      <c r="K648" s="50" t="s">
        <v>871</v>
      </c>
      <c r="L648" s="50" t="s">
        <v>20</v>
      </c>
      <c r="M648" s="52" t="str">
        <f>VLOOKUP(D648,CATEGORIE!$A:$B,2,0)</f>
        <v>INDIFFERENZIATO</v>
      </c>
    </row>
    <row r="649" spans="1:13" ht="15" customHeight="1" x14ac:dyDescent="0.25">
      <c r="A649" s="49">
        <v>45358</v>
      </c>
      <c r="B649" s="50" t="s">
        <v>6</v>
      </c>
      <c r="C649" s="50" t="s">
        <v>6</v>
      </c>
      <c r="D649" s="50" t="s">
        <v>13</v>
      </c>
      <c r="E649" s="50" t="s">
        <v>588</v>
      </c>
      <c r="F649" s="50" t="s">
        <v>9</v>
      </c>
      <c r="G649" s="50" t="s">
        <v>76</v>
      </c>
      <c r="H649" s="50" t="s">
        <v>172</v>
      </c>
      <c r="I649" s="50" t="s">
        <v>77</v>
      </c>
      <c r="J649" s="51">
        <v>8020</v>
      </c>
      <c r="K649" s="50" t="s">
        <v>872</v>
      </c>
      <c r="L649" s="50" t="s">
        <v>20</v>
      </c>
      <c r="M649" s="52" t="str">
        <f>VLOOKUP(D649,CATEGORIE!$A:$B,2,0)</f>
        <v>INDIFFERENZIATO</v>
      </c>
    </row>
    <row r="650" spans="1:13" ht="15" customHeight="1" x14ac:dyDescent="0.25">
      <c r="A650" s="49">
        <v>45358</v>
      </c>
      <c r="B650" s="50" t="s">
        <v>6</v>
      </c>
      <c r="C650" s="50" t="s">
        <v>6</v>
      </c>
      <c r="D650" s="50" t="s">
        <v>10</v>
      </c>
      <c r="E650" s="50" t="s">
        <v>176</v>
      </c>
      <c r="F650" s="50" t="s">
        <v>71</v>
      </c>
      <c r="G650" s="50" t="s">
        <v>220</v>
      </c>
      <c r="H650" s="50" t="s">
        <v>168</v>
      </c>
      <c r="I650" s="50" t="s">
        <v>72</v>
      </c>
      <c r="J650" s="51">
        <v>10160</v>
      </c>
      <c r="K650" s="50" t="s">
        <v>873</v>
      </c>
      <c r="L650" s="50" t="s">
        <v>20</v>
      </c>
      <c r="M650" s="52" t="str">
        <f>VLOOKUP(D650,CATEGORIE!$A:$B,2,0)</f>
        <v>RD</v>
      </c>
    </row>
    <row r="651" spans="1:13" ht="15" customHeight="1" x14ac:dyDescent="0.25">
      <c r="A651" s="49">
        <v>45359</v>
      </c>
      <c r="B651" s="50" t="s">
        <v>6</v>
      </c>
      <c r="C651" s="50" t="s">
        <v>6</v>
      </c>
      <c r="D651" s="50" t="s">
        <v>25</v>
      </c>
      <c r="E651" s="50" t="s">
        <v>197</v>
      </c>
      <c r="F651" s="50" t="s">
        <v>71</v>
      </c>
      <c r="G651" s="50" t="s">
        <v>220</v>
      </c>
      <c r="H651" s="50" t="s">
        <v>168</v>
      </c>
      <c r="I651" s="50" t="s">
        <v>72</v>
      </c>
      <c r="J651" s="51">
        <v>1980</v>
      </c>
      <c r="K651" s="50" t="s">
        <v>874</v>
      </c>
      <c r="L651" s="50" t="s">
        <v>78</v>
      </c>
      <c r="M651" s="52" t="str">
        <f>VLOOKUP(D651,CATEGORIE!$A:$B,2,0)</f>
        <v>RD</v>
      </c>
    </row>
    <row r="652" spans="1:13" ht="15" customHeight="1" x14ac:dyDescent="0.25">
      <c r="A652" s="49">
        <v>45359</v>
      </c>
      <c r="B652" s="50" t="s">
        <v>6</v>
      </c>
      <c r="C652" s="50" t="s">
        <v>6</v>
      </c>
      <c r="D652" s="50" t="s">
        <v>16</v>
      </c>
      <c r="E652" s="50" t="s">
        <v>185</v>
      </c>
      <c r="F652" s="50" t="s">
        <v>9</v>
      </c>
      <c r="G652" s="50" t="s">
        <v>71</v>
      </c>
      <c r="H652" s="50" t="s">
        <v>166</v>
      </c>
      <c r="I652" s="50" t="s">
        <v>72</v>
      </c>
      <c r="J652" s="51">
        <v>3440</v>
      </c>
      <c r="K652" s="50" t="s">
        <v>875</v>
      </c>
      <c r="L652" s="50" t="s">
        <v>20</v>
      </c>
      <c r="M652" s="52" t="str">
        <f>VLOOKUP(D652,CATEGORIE!$A:$B,2,0)</f>
        <v>RD</v>
      </c>
    </row>
    <row r="653" spans="1:13" ht="15" customHeight="1" x14ac:dyDescent="0.25">
      <c r="A653" s="49">
        <v>45359</v>
      </c>
      <c r="B653" s="50" t="s">
        <v>6</v>
      </c>
      <c r="C653" s="50" t="s">
        <v>6</v>
      </c>
      <c r="D653" s="50" t="s">
        <v>12</v>
      </c>
      <c r="E653" s="50" t="s">
        <v>73</v>
      </c>
      <c r="F653" s="50" t="s">
        <v>71</v>
      </c>
      <c r="G653" s="50" t="s">
        <v>74</v>
      </c>
      <c r="H653" s="50" t="s">
        <v>167</v>
      </c>
      <c r="I653" s="50" t="s">
        <v>72</v>
      </c>
      <c r="J653" s="51">
        <v>6160</v>
      </c>
      <c r="K653" s="50" t="s">
        <v>876</v>
      </c>
      <c r="L653" s="50" t="s">
        <v>20</v>
      </c>
      <c r="M653" s="52" t="str">
        <f>VLOOKUP(D653,CATEGORIE!$A:$B,2,0)</f>
        <v>RD</v>
      </c>
    </row>
    <row r="654" spans="1:13" ht="15" customHeight="1" x14ac:dyDescent="0.25">
      <c r="A654" s="49">
        <v>45359</v>
      </c>
      <c r="B654" s="50" t="s">
        <v>6</v>
      </c>
      <c r="C654" s="50" t="s">
        <v>6</v>
      </c>
      <c r="D654" s="50" t="s">
        <v>24</v>
      </c>
      <c r="E654" s="50" t="s">
        <v>187</v>
      </c>
      <c r="F654" s="50" t="s">
        <v>9</v>
      </c>
      <c r="G654" s="50" t="s">
        <v>220</v>
      </c>
      <c r="H654" s="50" t="s">
        <v>168</v>
      </c>
      <c r="I654" s="50" t="s">
        <v>72</v>
      </c>
      <c r="J654" s="51">
        <v>1200</v>
      </c>
      <c r="K654" s="50" t="s">
        <v>877</v>
      </c>
      <c r="L654" s="50" t="s">
        <v>20</v>
      </c>
      <c r="M654" s="52" t="str">
        <f>VLOOKUP(D654,CATEGORIE!$A:$B,2,0)</f>
        <v>RD</v>
      </c>
    </row>
    <row r="655" spans="1:13" ht="15" customHeight="1" x14ac:dyDescent="0.25">
      <c r="A655" s="49">
        <v>45359</v>
      </c>
      <c r="B655" s="50" t="s">
        <v>6</v>
      </c>
      <c r="C655" s="50" t="s">
        <v>6</v>
      </c>
      <c r="D655" s="50" t="s">
        <v>24</v>
      </c>
      <c r="E655" s="50" t="s">
        <v>187</v>
      </c>
      <c r="F655" s="50" t="s">
        <v>9</v>
      </c>
      <c r="G655" s="50" t="s">
        <v>220</v>
      </c>
      <c r="H655" s="50" t="s">
        <v>168</v>
      </c>
      <c r="I655" s="50" t="s">
        <v>72</v>
      </c>
      <c r="J655" s="51">
        <v>7240</v>
      </c>
      <c r="K655" s="50" t="s">
        <v>878</v>
      </c>
      <c r="L655" s="50" t="s">
        <v>20</v>
      </c>
      <c r="M655" s="52" t="str">
        <f>VLOOKUP(D655,CATEGORIE!$A:$B,2,0)</f>
        <v>RD</v>
      </c>
    </row>
    <row r="656" spans="1:13" ht="15" customHeight="1" x14ac:dyDescent="0.25">
      <c r="A656" s="49">
        <v>45359</v>
      </c>
      <c r="B656" s="50" t="s">
        <v>6</v>
      </c>
      <c r="C656" s="50" t="s">
        <v>6</v>
      </c>
      <c r="D656" s="50" t="s">
        <v>15</v>
      </c>
      <c r="E656" s="50" t="s">
        <v>8</v>
      </c>
      <c r="F656" s="50" t="s">
        <v>9</v>
      </c>
      <c r="G656" s="50" t="s">
        <v>71</v>
      </c>
      <c r="H656" s="50" t="s">
        <v>216</v>
      </c>
      <c r="I656" s="50" t="s">
        <v>72</v>
      </c>
      <c r="J656" s="51">
        <v>5540</v>
      </c>
      <c r="K656" s="50" t="s">
        <v>879</v>
      </c>
      <c r="L656" s="50" t="s">
        <v>20</v>
      </c>
      <c r="M656" s="52" t="str">
        <f>VLOOKUP(D656,CATEGORIE!$A:$B,2,0)</f>
        <v>RD</v>
      </c>
    </row>
    <row r="657" spans="1:13" ht="15" customHeight="1" x14ac:dyDescent="0.25">
      <c r="A657" s="49">
        <v>45359</v>
      </c>
      <c r="B657" s="50" t="s">
        <v>6</v>
      </c>
      <c r="C657" s="50" t="s">
        <v>6</v>
      </c>
      <c r="D657" s="50" t="s">
        <v>35</v>
      </c>
      <c r="E657" s="50" t="s">
        <v>188</v>
      </c>
      <c r="F657" s="50" t="s">
        <v>71</v>
      </c>
      <c r="G657" s="50" t="s">
        <v>91</v>
      </c>
      <c r="H657" s="50" t="s">
        <v>181</v>
      </c>
      <c r="I657" s="50" t="s">
        <v>72</v>
      </c>
      <c r="J657" s="51">
        <v>384</v>
      </c>
      <c r="K657" s="50" t="s">
        <v>880</v>
      </c>
      <c r="L657" s="50" t="s">
        <v>78</v>
      </c>
      <c r="M657" s="52" t="str">
        <f>VLOOKUP(D657,CATEGORIE!$A:$B,2,0)</f>
        <v>RD</v>
      </c>
    </row>
    <row r="658" spans="1:13" ht="15" customHeight="1" x14ac:dyDescent="0.25">
      <c r="A658" s="49">
        <v>45359</v>
      </c>
      <c r="B658" s="50" t="s">
        <v>6</v>
      </c>
      <c r="C658" s="50" t="s">
        <v>6</v>
      </c>
      <c r="D658" s="50" t="s">
        <v>13</v>
      </c>
      <c r="E658" s="50" t="s">
        <v>588</v>
      </c>
      <c r="F658" s="50" t="s">
        <v>71</v>
      </c>
      <c r="G658" s="50" t="s">
        <v>76</v>
      </c>
      <c r="H658" s="50" t="s">
        <v>172</v>
      </c>
      <c r="I658" s="50" t="s">
        <v>77</v>
      </c>
      <c r="J658" s="51">
        <v>5780</v>
      </c>
      <c r="K658" s="50" t="s">
        <v>881</v>
      </c>
      <c r="L658" s="50" t="s">
        <v>20</v>
      </c>
      <c r="M658" s="52" t="str">
        <f>VLOOKUP(D658,CATEGORIE!$A:$B,2,0)</f>
        <v>INDIFFERENZIATO</v>
      </c>
    </row>
    <row r="659" spans="1:13" ht="15" customHeight="1" x14ac:dyDescent="0.25">
      <c r="A659" s="49">
        <v>45359</v>
      </c>
      <c r="B659" s="50" t="s">
        <v>6</v>
      </c>
      <c r="C659" s="50" t="s">
        <v>6</v>
      </c>
      <c r="D659" s="50" t="s">
        <v>13</v>
      </c>
      <c r="E659" s="50" t="s">
        <v>588</v>
      </c>
      <c r="F659" s="50" t="s">
        <v>9</v>
      </c>
      <c r="G659" s="50" t="s">
        <v>76</v>
      </c>
      <c r="H659" s="50" t="s">
        <v>172</v>
      </c>
      <c r="I659" s="50" t="s">
        <v>77</v>
      </c>
      <c r="J659" s="51">
        <v>1820</v>
      </c>
      <c r="K659" s="50" t="s">
        <v>882</v>
      </c>
      <c r="L659" s="50" t="s">
        <v>20</v>
      </c>
      <c r="M659" s="52" t="str">
        <f>VLOOKUP(D659,CATEGORIE!$A:$B,2,0)</f>
        <v>INDIFFERENZIATO</v>
      </c>
    </row>
    <row r="660" spans="1:13" ht="15" customHeight="1" x14ac:dyDescent="0.25">
      <c r="A660" s="49">
        <v>45359</v>
      </c>
      <c r="B660" s="50" t="s">
        <v>6</v>
      </c>
      <c r="C660" s="50" t="s">
        <v>6</v>
      </c>
      <c r="D660" s="50" t="s">
        <v>13</v>
      </c>
      <c r="E660" s="50" t="s">
        <v>588</v>
      </c>
      <c r="F660" s="50" t="s">
        <v>9</v>
      </c>
      <c r="G660" s="50" t="s">
        <v>76</v>
      </c>
      <c r="H660" s="50" t="s">
        <v>172</v>
      </c>
      <c r="I660" s="50" t="s">
        <v>77</v>
      </c>
      <c r="J660" s="51">
        <v>9260</v>
      </c>
      <c r="K660" s="50" t="s">
        <v>883</v>
      </c>
      <c r="L660" s="50" t="s">
        <v>20</v>
      </c>
      <c r="M660" s="52" t="str">
        <f>VLOOKUP(D660,CATEGORIE!$A:$B,2,0)</f>
        <v>INDIFFERENZIATO</v>
      </c>
    </row>
    <row r="661" spans="1:13" ht="15" customHeight="1" x14ac:dyDescent="0.25">
      <c r="A661" s="49">
        <v>45359</v>
      </c>
      <c r="B661" s="50" t="s">
        <v>6</v>
      </c>
      <c r="C661" s="50" t="s">
        <v>6</v>
      </c>
      <c r="D661" s="50" t="s">
        <v>13</v>
      </c>
      <c r="E661" s="50" t="s">
        <v>588</v>
      </c>
      <c r="F661" s="50" t="s">
        <v>9</v>
      </c>
      <c r="G661" s="50" t="s">
        <v>76</v>
      </c>
      <c r="H661" s="50" t="s">
        <v>172</v>
      </c>
      <c r="I661" s="50" t="s">
        <v>77</v>
      </c>
      <c r="J661" s="51">
        <v>4960</v>
      </c>
      <c r="K661" s="50" t="s">
        <v>884</v>
      </c>
      <c r="L661" s="50" t="s">
        <v>20</v>
      </c>
      <c r="M661" s="52" t="str">
        <f>VLOOKUP(D661,CATEGORIE!$A:$B,2,0)</f>
        <v>INDIFFERENZIATO</v>
      </c>
    </row>
    <row r="662" spans="1:13" ht="15" customHeight="1" x14ac:dyDescent="0.25">
      <c r="A662" s="49">
        <v>45359</v>
      </c>
      <c r="B662" s="50" t="s">
        <v>6</v>
      </c>
      <c r="C662" s="50" t="s">
        <v>6</v>
      </c>
      <c r="D662" s="50" t="s">
        <v>10</v>
      </c>
      <c r="E662" s="50" t="s">
        <v>176</v>
      </c>
      <c r="F662" s="50" t="s">
        <v>71</v>
      </c>
      <c r="G662" s="50" t="s">
        <v>220</v>
      </c>
      <c r="H662" s="50" t="s">
        <v>168</v>
      </c>
      <c r="I662" s="50" t="s">
        <v>72</v>
      </c>
      <c r="J662" s="51">
        <v>2120</v>
      </c>
      <c r="K662" s="50" t="s">
        <v>885</v>
      </c>
      <c r="L662" s="50" t="s">
        <v>20</v>
      </c>
      <c r="M662" s="52" t="str">
        <f>VLOOKUP(D662,CATEGORIE!$A:$B,2,0)</f>
        <v>RD</v>
      </c>
    </row>
    <row r="663" spans="1:13" ht="15" customHeight="1" x14ac:dyDescent="0.25">
      <c r="A663" s="49">
        <v>45360</v>
      </c>
      <c r="B663" s="50" t="s">
        <v>6</v>
      </c>
      <c r="C663" s="50" t="s">
        <v>6</v>
      </c>
      <c r="D663" s="50" t="s">
        <v>16</v>
      </c>
      <c r="E663" s="50" t="s">
        <v>185</v>
      </c>
      <c r="F663" s="50" t="s">
        <v>9</v>
      </c>
      <c r="G663" s="50" t="s">
        <v>71</v>
      </c>
      <c r="H663" s="50" t="s">
        <v>166</v>
      </c>
      <c r="I663" s="50" t="s">
        <v>72</v>
      </c>
      <c r="J663" s="51">
        <v>2880</v>
      </c>
      <c r="K663" s="50" t="s">
        <v>886</v>
      </c>
      <c r="L663" s="50" t="s">
        <v>20</v>
      </c>
      <c r="M663" s="52" t="str">
        <f>VLOOKUP(D663,CATEGORIE!$A:$B,2,0)</f>
        <v>RD</v>
      </c>
    </row>
    <row r="664" spans="1:13" ht="15" customHeight="1" x14ac:dyDescent="0.25">
      <c r="A664" s="49">
        <v>45360</v>
      </c>
      <c r="B664" s="50" t="s">
        <v>6</v>
      </c>
      <c r="C664" s="50" t="s">
        <v>6</v>
      </c>
      <c r="D664" s="50" t="s">
        <v>15</v>
      </c>
      <c r="E664" s="50" t="s">
        <v>8</v>
      </c>
      <c r="F664" s="50" t="s">
        <v>9</v>
      </c>
      <c r="G664" s="50" t="s">
        <v>71</v>
      </c>
      <c r="H664" s="50" t="s">
        <v>216</v>
      </c>
      <c r="I664" s="50" t="s">
        <v>72</v>
      </c>
      <c r="J664" s="51">
        <v>6170</v>
      </c>
      <c r="K664" s="50" t="s">
        <v>887</v>
      </c>
      <c r="L664" s="50" t="s">
        <v>20</v>
      </c>
      <c r="M664" s="52" t="str">
        <f>VLOOKUP(D664,CATEGORIE!$A:$B,2,0)</f>
        <v>RD</v>
      </c>
    </row>
    <row r="665" spans="1:13" ht="15" customHeight="1" x14ac:dyDescent="0.25">
      <c r="A665" s="49">
        <v>45360</v>
      </c>
      <c r="B665" s="50" t="s">
        <v>6</v>
      </c>
      <c r="C665" s="50" t="s">
        <v>6</v>
      </c>
      <c r="D665" s="50" t="s">
        <v>14</v>
      </c>
      <c r="E665" s="50" t="s">
        <v>170</v>
      </c>
      <c r="F665" s="50" t="s">
        <v>71</v>
      </c>
      <c r="G665" s="50" t="s">
        <v>472</v>
      </c>
      <c r="H665" s="50" t="s">
        <v>473</v>
      </c>
      <c r="I665" s="50" t="s">
        <v>72</v>
      </c>
      <c r="J665" s="51">
        <v>4100</v>
      </c>
      <c r="K665" s="50" t="s">
        <v>888</v>
      </c>
      <c r="L665" s="50" t="s">
        <v>20</v>
      </c>
      <c r="M665" s="52" t="str">
        <f>VLOOKUP(D665,CATEGORIE!$A:$B,2,0)</f>
        <v>RD</v>
      </c>
    </row>
    <row r="666" spans="1:13" ht="15" customHeight="1" x14ac:dyDescent="0.25">
      <c r="A666" s="49">
        <v>45360</v>
      </c>
      <c r="B666" s="50" t="s">
        <v>6</v>
      </c>
      <c r="C666" s="50" t="s">
        <v>6</v>
      </c>
      <c r="D666" s="50" t="s">
        <v>13</v>
      </c>
      <c r="E666" s="50" t="s">
        <v>588</v>
      </c>
      <c r="F666" s="50" t="s">
        <v>9</v>
      </c>
      <c r="G666" s="50" t="s">
        <v>76</v>
      </c>
      <c r="H666" s="50" t="s">
        <v>172</v>
      </c>
      <c r="I666" s="50" t="s">
        <v>77</v>
      </c>
      <c r="J666" s="51">
        <v>1280</v>
      </c>
      <c r="K666" s="50" t="s">
        <v>889</v>
      </c>
      <c r="L666" s="50" t="s">
        <v>20</v>
      </c>
      <c r="M666" s="52" t="str">
        <f>VLOOKUP(D666,CATEGORIE!$A:$B,2,0)</f>
        <v>INDIFFERENZIATO</v>
      </c>
    </row>
    <row r="667" spans="1:13" ht="15" customHeight="1" x14ac:dyDescent="0.25">
      <c r="A667" s="49">
        <v>45360</v>
      </c>
      <c r="B667" s="50" t="s">
        <v>6</v>
      </c>
      <c r="C667" s="50" t="s">
        <v>6</v>
      </c>
      <c r="D667" s="50" t="s">
        <v>13</v>
      </c>
      <c r="E667" s="50" t="s">
        <v>588</v>
      </c>
      <c r="F667" s="50" t="s">
        <v>9</v>
      </c>
      <c r="G667" s="50" t="s">
        <v>76</v>
      </c>
      <c r="H667" s="50" t="s">
        <v>172</v>
      </c>
      <c r="I667" s="50" t="s">
        <v>77</v>
      </c>
      <c r="J667" s="51">
        <v>3140</v>
      </c>
      <c r="K667" s="50" t="s">
        <v>890</v>
      </c>
      <c r="L667" s="50" t="s">
        <v>20</v>
      </c>
      <c r="M667" s="52" t="str">
        <f>VLOOKUP(D667,CATEGORIE!$A:$B,2,0)</f>
        <v>INDIFFERENZIATO</v>
      </c>
    </row>
    <row r="668" spans="1:13" ht="15" customHeight="1" x14ac:dyDescent="0.25">
      <c r="A668" s="49">
        <v>45360</v>
      </c>
      <c r="B668" s="50" t="s">
        <v>6</v>
      </c>
      <c r="C668" s="50" t="s">
        <v>6</v>
      </c>
      <c r="D668" s="50" t="s">
        <v>13</v>
      </c>
      <c r="E668" s="50" t="s">
        <v>588</v>
      </c>
      <c r="F668" s="50" t="s">
        <v>9</v>
      </c>
      <c r="G668" s="50" t="s">
        <v>76</v>
      </c>
      <c r="H668" s="50" t="s">
        <v>172</v>
      </c>
      <c r="I668" s="50" t="s">
        <v>77</v>
      </c>
      <c r="J668" s="51">
        <v>4860</v>
      </c>
      <c r="K668" s="50" t="s">
        <v>891</v>
      </c>
      <c r="L668" s="50" t="s">
        <v>20</v>
      </c>
      <c r="M668" s="52" t="str">
        <f>VLOOKUP(D668,CATEGORIE!$A:$B,2,0)</f>
        <v>INDIFFERENZIATO</v>
      </c>
    </row>
    <row r="669" spans="1:13" ht="15" customHeight="1" x14ac:dyDescent="0.25">
      <c r="A669" s="49">
        <v>45360</v>
      </c>
      <c r="B669" s="50" t="s">
        <v>6</v>
      </c>
      <c r="C669" s="50" t="s">
        <v>6</v>
      </c>
      <c r="D669" s="50" t="s">
        <v>13</v>
      </c>
      <c r="E669" s="50" t="s">
        <v>588</v>
      </c>
      <c r="F669" s="50" t="s">
        <v>9</v>
      </c>
      <c r="G669" s="50" t="s">
        <v>76</v>
      </c>
      <c r="H669" s="50" t="s">
        <v>172</v>
      </c>
      <c r="I669" s="50" t="s">
        <v>77</v>
      </c>
      <c r="J669" s="51">
        <v>14020</v>
      </c>
      <c r="K669" s="50" t="s">
        <v>892</v>
      </c>
      <c r="L669" s="50" t="s">
        <v>20</v>
      </c>
      <c r="M669" s="52" t="str">
        <f>VLOOKUP(D669,CATEGORIE!$A:$B,2,0)</f>
        <v>INDIFFERENZIATO</v>
      </c>
    </row>
    <row r="670" spans="1:13" ht="15" customHeight="1" x14ac:dyDescent="0.25">
      <c r="A670" s="49">
        <v>45360</v>
      </c>
      <c r="B670" s="50" t="s">
        <v>6</v>
      </c>
      <c r="C670" s="50" t="s">
        <v>6</v>
      </c>
      <c r="D670" s="50" t="s">
        <v>11</v>
      </c>
      <c r="E670" s="50" t="s">
        <v>7</v>
      </c>
      <c r="F670" s="50" t="s">
        <v>71</v>
      </c>
      <c r="G670" s="50" t="s">
        <v>71</v>
      </c>
      <c r="H670" s="50" t="s">
        <v>180</v>
      </c>
      <c r="I670" s="50" t="s">
        <v>84</v>
      </c>
      <c r="J670" s="51">
        <v>11620</v>
      </c>
      <c r="K670" s="50" t="s">
        <v>893</v>
      </c>
      <c r="L670" s="50" t="s">
        <v>20</v>
      </c>
      <c r="M670" s="52" t="str">
        <f>VLOOKUP(D670,CATEGORIE!$A:$B,2,0)</f>
        <v>RD</v>
      </c>
    </row>
    <row r="671" spans="1:13" ht="15" customHeight="1" x14ac:dyDescent="0.25">
      <c r="A671" s="49">
        <v>45360</v>
      </c>
      <c r="B671" s="50" t="s">
        <v>6</v>
      </c>
      <c r="C671" s="50" t="s">
        <v>6</v>
      </c>
      <c r="D671" s="50" t="s">
        <v>10</v>
      </c>
      <c r="E671" s="50" t="s">
        <v>176</v>
      </c>
      <c r="F671" s="50" t="s">
        <v>71</v>
      </c>
      <c r="G671" s="50" t="s">
        <v>220</v>
      </c>
      <c r="H671" s="50" t="s">
        <v>168</v>
      </c>
      <c r="I671" s="50" t="s">
        <v>72</v>
      </c>
      <c r="J671" s="51">
        <v>12820</v>
      </c>
      <c r="K671" s="50" t="s">
        <v>894</v>
      </c>
      <c r="L671" s="50" t="s">
        <v>20</v>
      </c>
      <c r="M671" s="52" t="str">
        <f>VLOOKUP(D671,CATEGORIE!$A:$B,2,0)</f>
        <v>RD</v>
      </c>
    </row>
    <row r="672" spans="1:13" ht="15" customHeight="1" x14ac:dyDescent="0.25">
      <c r="A672" s="49">
        <v>45362</v>
      </c>
      <c r="B672" s="50" t="s">
        <v>6</v>
      </c>
      <c r="C672" s="50" t="s">
        <v>6</v>
      </c>
      <c r="D672" s="50" t="s">
        <v>12</v>
      </c>
      <c r="E672" s="50" t="s">
        <v>73</v>
      </c>
      <c r="F672" s="50" t="s">
        <v>71</v>
      </c>
      <c r="G672" s="50" t="s">
        <v>74</v>
      </c>
      <c r="H672" s="50" t="s">
        <v>167</v>
      </c>
      <c r="I672" s="50" t="s">
        <v>72</v>
      </c>
      <c r="J672" s="51">
        <v>6080</v>
      </c>
      <c r="K672" s="50" t="s">
        <v>895</v>
      </c>
      <c r="L672" s="50" t="s">
        <v>20</v>
      </c>
      <c r="M672" s="52" t="str">
        <f>VLOOKUP(D672,CATEGORIE!$A:$B,2,0)</f>
        <v>RD</v>
      </c>
    </row>
    <row r="673" spans="1:13" ht="15" customHeight="1" x14ac:dyDescent="0.25">
      <c r="A673" s="49">
        <v>45362</v>
      </c>
      <c r="B673" s="50" t="s">
        <v>6</v>
      </c>
      <c r="C673" s="50" t="s">
        <v>6</v>
      </c>
      <c r="D673" s="50" t="s">
        <v>24</v>
      </c>
      <c r="E673" s="50" t="s">
        <v>187</v>
      </c>
      <c r="F673" s="50" t="s">
        <v>9</v>
      </c>
      <c r="G673" s="50" t="s">
        <v>220</v>
      </c>
      <c r="H673" s="50" t="s">
        <v>168</v>
      </c>
      <c r="I673" s="50" t="s">
        <v>72</v>
      </c>
      <c r="J673" s="51">
        <v>5840</v>
      </c>
      <c r="K673" s="50" t="s">
        <v>896</v>
      </c>
      <c r="L673" s="50" t="s">
        <v>20</v>
      </c>
      <c r="M673" s="52" t="str">
        <f>VLOOKUP(D673,CATEGORIE!$A:$B,2,0)</f>
        <v>RD</v>
      </c>
    </row>
    <row r="674" spans="1:13" ht="15" customHeight="1" x14ac:dyDescent="0.25">
      <c r="A674" s="49">
        <v>45362</v>
      </c>
      <c r="B674" s="50" t="s">
        <v>6</v>
      </c>
      <c r="C674" s="50" t="s">
        <v>6</v>
      </c>
      <c r="D674" s="50" t="s">
        <v>15</v>
      </c>
      <c r="E674" s="50" t="s">
        <v>8</v>
      </c>
      <c r="F674" s="50" t="s">
        <v>9</v>
      </c>
      <c r="G674" s="50" t="s">
        <v>71</v>
      </c>
      <c r="H674" s="50" t="s">
        <v>216</v>
      </c>
      <c r="I674" s="50" t="s">
        <v>72</v>
      </c>
      <c r="J674" s="51">
        <v>7500</v>
      </c>
      <c r="K674" s="50" t="s">
        <v>897</v>
      </c>
      <c r="L674" s="50" t="s">
        <v>20</v>
      </c>
      <c r="M674" s="52" t="str">
        <f>VLOOKUP(D674,CATEGORIE!$A:$B,2,0)</f>
        <v>RD</v>
      </c>
    </row>
    <row r="675" spans="1:13" ht="15" customHeight="1" x14ac:dyDescent="0.25">
      <c r="A675" s="49">
        <v>45362</v>
      </c>
      <c r="B675" s="50" t="s">
        <v>6</v>
      </c>
      <c r="C675" s="50" t="s">
        <v>6</v>
      </c>
      <c r="D675" s="50" t="s">
        <v>13</v>
      </c>
      <c r="E675" s="50" t="s">
        <v>588</v>
      </c>
      <c r="F675" s="50" t="s">
        <v>9</v>
      </c>
      <c r="G675" s="50" t="s">
        <v>76</v>
      </c>
      <c r="H675" s="50" t="s">
        <v>172</v>
      </c>
      <c r="I675" s="50" t="s">
        <v>77</v>
      </c>
      <c r="J675" s="51">
        <v>11440</v>
      </c>
      <c r="K675" s="50" t="s">
        <v>898</v>
      </c>
      <c r="L675" s="50" t="s">
        <v>20</v>
      </c>
      <c r="M675" s="52" t="str">
        <f>VLOOKUP(D675,CATEGORIE!$A:$B,2,0)</f>
        <v>INDIFFERENZIATO</v>
      </c>
    </row>
    <row r="676" spans="1:13" ht="15" customHeight="1" x14ac:dyDescent="0.25">
      <c r="A676" s="49">
        <v>45362</v>
      </c>
      <c r="B676" s="50" t="s">
        <v>6</v>
      </c>
      <c r="C676" s="50" t="s">
        <v>6</v>
      </c>
      <c r="D676" s="50" t="s">
        <v>13</v>
      </c>
      <c r="E676" s="50" t="s">
        <v>588</v>
      </c>
      <c r="F676" s="50" t="s">
        <v>9</v>
      </c>
      <c r="G676" s="50" t="s">
        <v>76</v>
      </c>
      <c r="H676" s="50" t="s">
        <v>172</v>
      </c>
      <c r="I676" s="50" t="s">
        <v>77</v>
      </c>
      <c r="J676" s="51">
        <v>11380</v>
      </c>
      <c r="K676" s="50" t="s">
        <v>899</v>
      </c>
      <c r="L676" s="50" t="s">
        <v>20</v>
      </c>
      <c r="M676" s="52" t="str">
        <f>VLOOKUP(D676,CATEGORIE!$A:$B,2,0)</f>
        <v>INDIFFERENZIATO</v>
      </c>
    </row>
    <row r="677" spans="1:13" ht="15" customHeight="1" x14ac:dyDescent="0.25">
      <c r="A677" s="49">
        <v>45363</v>
      </c>
      <c r="B677" s="50" t="s">
        <v>6</v>
      </c>
      <c r="C677" s="50" t="s">
        <v>6</v>
      </c>
      <c r="D677" s="50" t="s">
        <v>25</v>
      </c>
      <c r="E677" s="50" t="s">
        <v>197</v>
      </c>
      <c r="F677" s="50" t="s">
        <v>71</v>
      </c>
      <c r="G677" s="50" t="s">
        <v>220</v>
      </c>
      <c r="H677" s="50" t="s">
        <v>168</v>
      </c>
      <c r="I677" s="50" t="s">
        <v>72</v>
      </c>
      <c r="J677" s="51">
        <v>3480</v>
      </c>
      <c r="K677" s="50" t="s">
        <v>900</v>
      </c>
      <c r="L677" s="50" t="s">
        <v>78</v>
      </c>
      <c r="M677" s="52" t="str">
        <f>VLOOKUP(D677,CATEGORIE!$A:$B,2,0)</f>
        <v>RD</v>
      </c>
    </row>
    <row r="678" spans="1:13" ht="15" customHeight="1" x14ac:dyDescent="0.25">
      <c r="A678" s="49">
        <v>45363</v>
      </c>
      <c r="B678" s="50" t="s">
        <v>6</v>
      </c>
      <c r="C678" s="50" t="s">
        <v>6</v>
      </c>
      <c r="D678" s="50" t="s">
        <v>16</v>
      </c>
      <c r="E678" s="50" t="s">
        <v>185</v>
      </c>
      <c r="F678" s="50" t="s">
        <v>9</v>
      </c>
      <c r="G678" s="50" t="s">
        <v>71</v>
      </c>
      <c r="H678" s="50" t="s">
        <v>166</v>
      </c>
      <c r="I678" s="50" t="s">
        <v>72</v>
      </c>
      <c r="J678" s="51">
        <v>5060</v>
      </c>
      <c r="K678" s="50" t="s">
        <v>901</v>
      </c>
      <c r="L678" s="50" t="s">
        <v>20</v>
      </c>
      <c r="M678" s="52" t="str">
        <f>VLOOKUP(D678,CATEGORIE!$A:$B,2,0)</f>
        <v>RD</v>
      </c>
    </row>
    <row r="679" spans="1:13" ht="15" customHeight="1" x14ac:dyDescent="0.25">
      <c r="A679" s="49">
        <v>45363</v>
      </c>
      <c r="B679" s="50" t="s">
        <v>6</v>
      </c>
      <c r="C679" s="50" t="s">
        <v>6</v>
      </c>
      <c r="D679" s="50" t="s">
        <v>12</v>
      </c>
      <c r="E679" s="50" t="s">
        <v>73</v>
      </c>
      <c r="F679" s="50" t="s">
        <v>71</v>
      </c>
      <c r="G679" s="50" t="s">
        <v>74</v>
      </c>
      <c r="H679" s="50" t="s">
        <v>167</v>
      </c>
      <c r="I679" s="50" t="s">
        <v>72</v>
      </c>
      <c r="J679" s="51">
        <v>5220</v>
      </c>
      <c r="K679" s="50" t="s">
        <v>902</v>
      </c>
      <c r="L679" s="50" t="s">
        <v>20</v>
      </c>
      <c r="M679" s="52" t="str">
        <f>VLOOKUP(D679,CATEGORIE!$A:$B,2,0)</f>
        <v>RD</v>
      </c>
    </row>
    <row r="680" spans="1:13" ht="15" customHeight="1" x14ac:dyDescent="0.25">
      <c r="A680" s="49">
        <v>45363</v>
      </c>
      <c r="B680" s="50" t="s">
        <v>6</v>
      </c>
      <c r="C680" s="50" t="s">
        <v>6</v>
      </c>
      <c r="D680" s="50" t="s">
        <v>12</v>
      </c>
      <c r="E680" s="50" t="s">
        <v>73</v>
      </c>
      <c r="F680" s="50" t="s">
        <v>71</v>
      </c>
      <c r="G680" s="50" t="s">
        <v>74</v>
      </c>
      <c r="H680" s="50" t="s">
        <v>167</v>
      </c>
      <c r="I680" s="50" t="s">
        <v>72</v>
      </c>
      <c r="J680" s="51">
        <v>5080</v>
      </c>
      <c r="K680" s="50" t="s">
        <v>903</v>
      </c>
      <c r="L680" s="50" t="s">
        <v>20</v>
      </c>
      <c r="M680" s="52" t="str">
        <f>VLOOKUP(D680,CATEGORIE!$A:$B,2,0)</f>
        <v>RD</v>
      </c>
    </row>
    <row r="681" spans="1:13" ht="15" customHeight="1" x14ac:dyDescent="0.25">
      <c r="A681" s="49">
        <v>45363</v>
      </c>
      <c r="B681" s="50" t="s">
        <v>6</v>
      </c>
      <c r="C681" s="50" t="s">
        <v>6</v>
      </c>
      <c r="D681" s="50" t="s">
        <v>24</v>
      </c>
      <c r="E681" s="50" t="s">
        <v>187</v>
      </c>
      <c r="F681" s="50" t="s">
        <v>9</v>
      </c>
      <c r="G681" s="50" t="s">
        <v>220</v>
      </c>
      <c r="H681" s="50" t="s">
        <v>168</v>
      </c>
      <c r="I681" s="50" t="s">
        <v>72</v>
      </c>
      <c r="J681" s="51">
        <v>6860</v>
      </c>
      <c r="K681" s="50" t="s">
        <v>904</v>
      </c>
      <c r="L681" s="50" t="s">
        <v>20</v>
      </c>
      <c r="M681" s="52" t="str">
        <f>VLOOKUP(D681,CATEGORIE!$A:$B,2,0)</f>
        <v>RD</v>
      </c>
    </row>
    <row r="682" spans="1:13" ht="15" customHeight="1" x14ac:dyDescent="0.25">
      <c r="A682" s="49">
        <v>45363</v>
      </c>
      <c r="B682" s="50" t="s">
        <v>6</v>
      </c>
      <c r="C682" s="50" t="s">
        <v>6</v>
      </c>
      <c r="D682" s="50" t="s">
        <v>15</v>
      </c>
      <c r="E682" s="50" t="s">
        <v>8</v>
      </c>
      <c r="F682" s="50" t="s">
        <v>9</v>
      </c>
      <c r="G682" s="50" t="s">
        <v>71</v>
      </c>
      <c r="H682" s="50" t="s">
        <v>216</v>
      </c>
      <c r="I682" s="50" t="s">
        <v>72</v>
      </c>
      <c r="J682" s="51">
        <v>7610</v>
      </c>
      <c r="K682" s="50" t="s">
        <v>905</v>
      </c>
      <c r="L682" s="50" t="s">
        <v>20</v>
      </c>
      <c r="M682" s="52" t="str">
        <f>VLOOKUP(D682,CATEGORIE!$A:$B,2,0)</f>
        <v>RD</v>
      </c>
    </row>
    <row r="683" spans="1:13" ht="15" customHeight="1" x14ac:dyDescent="0.25">
      <c r="A683" s="49">
        <v>45363</v>
      </c>
      <c r="B683" s="50" t="s">
        <v>6</v>
      </c>
      <c r="C683" s="50" t="s">
        <v>6</v>
      </c>
      <c r="D683" s="50" t="s">
        <v>31</v>
      </c>
      <c r="E683" s="50" t="s">
        <v>90</v>
      </c>
      <c r="F683" s="50" t="s">
        <v>71</v>
      </c>
      <c r="G683" s="50" t="s">
        <v>91</v>
      </c>
      <c r="H683" s="50" t="s">
        <v>181</v>
      </c>
      <c r="I683" s="50" t="s">
        <v>92</v>
      </c>
      <c r="J683" s="51">
        <v>140</v>
      </c>
      <c r="K683" s="50" t="s">
        <v>906</v>
      </c>
      <c r="L683" s="50" t="s">
        <v>78</v>
      </c>
      <c r="M683" s="52" t="str">
        <f>VLOOKUP(D683,CATEGORIE!$A:$B,2,0)</f>
        <v>RD</v>
      </c>
    </row>
    <row r="684" spans="1:13" ht="15" customHeight="1" x14ac:dyDescent="0.25">
      <c r="A684" s="49">
        <v>45363</v>
      </c>
      <c r="B684" s="50" t="s">
        <v>6</v>
      </c>
      <c r="C684" s="50" t="s">
        <v>6</v>
      </c>
      <c r="D684" s="50" t="s">
        <v>13</v>
      </c>
      <c r="E684" s="50" t="s">
        <v>588</v>
      </c>
      <c r="F684" s="50" t="s">
        <v>71</v>
      </c>
      <c r="G684" s="50" t="s">
        <v>76</v>
      </c>
      <c r="H684" s="50" t="s">
        <v>172</v>
      </c>
      <c r="I684" s="50" t="s">
        <v>77</v>
      </c>
      <c r="J684" s="51">
        <v>11500</v>
      </c>
      <c r="K684" s="50" t="s">
        <v>907</v>
      </c>
      <c r="L684" s="50" t="s">
        <v>20</v>
      </c>
      <c r="M684" s="52" t="str">
        <f>VLOOKUP(D684,CATEGORIE!$A:$B,2,0)</f>
        <v>INDIFFERENZIATO</v>
      </c>
    </row>
    <row r="685" spans="1:13" ht="15" customHeight="1" x14ac:dyDescent="0.25">
      <c r="A685" s="49">
        <v>45363</v>
      </c>
      <c r="B685" s="50" t="s">
        <v>6</v>
      </c>
      <c r="C685" s="50" t="s">
        <v>6</v>
      </c>
      <c r="D685" s="50" t="s">
        <v>13</v>
      </c>
      <c r="E685" s="50" t="s">
        <v>588</v>
      </c>
      <c r="F685" s="50" t="s">
        <v>9</v>
      </c>
      <c r="G685" s="50" t="s">
        <v>76</v>
      </c>
      <c r="H685" s="50" t="s">
        <v>172</v>
      </c>
      <c r="I685" s="50" t="s">
        <v>77</v>
      </c>
      <c r="J685" s="51">
        <v>7740</v>
      </c>
      <c r="K685" s="50" t="s">
        <v>908</v>
      </c>
      <c r="L685" s="50" t="s">
        <v>20</v>
      </c>
      <c r="M685" s="52" t="str">
        <f>VLOOKUP(D685,CATEGORIE!$A:$B,2,0)</f>
        <v>INDIFFERENZIATO</v>
      </c>
    </row>
    <row r="686" spans="1:13" ht="15" customHeight="1" x14ac:dyDescent="0.25">
      <c r="A686" s="49">
        <v>45363</v>
      </c>
      <c r="B686" s="50" t="s">
        <v>6</v>
      </c>
      <c r="C686" s="50" t="s">
        <v>6</v>
      </c>
      <c r="D686" s="50" t="s">
        <v>13</v>
      </c>
      <c r="E686" s="50" t="s">
        <v>588</v>
      </c>
      <c r="F686" s="50" t="s">
        <v>9</v>
      </c>
      <c r="G686" s="50" t="s">
        <v>76</v>
      </c>
      <c r="H686" s="50" t="s">
        <v>172</v>
      </c>
      <c r="I686" s="50" t="s">
        <v>77</v>
      </c>
      <c r="J686" s="51">
        <v>9500</v>
      </c>
      <c r="K686" s="50" t="s">
        <v>909</v>
      </c>
      <c r="L686" s="50" t="s">
        <v>20</v>
      </c>
      <c r="M686" s="52" t="str">
        <f>VLOOKUP(D686,CATEGORIE!$A:$B,2,0)</f>
        <v>INDIFFERENZIATO</v>
      </c>
    </row>
    <row r="687" spans="1:13" ht="15" customHeight="1" x14ac:dyDescent="0.25">
      <c r="A687" s="49">
        <v>45363</v>
      </c>
      <c r="B687" s="50" t="s">
        <v>6</v>
      </c>
      <c r="C687" s="50" t="s">
        <v>6</v>
      </c>
      <c r="D687" s="50" t="s">
        <v>10</v>
      </c>
      <c r="E687" s="50" t="s">
        <v>176</v>
      </c>
      <c r="F687" s="50" t="s">
        <v>71</v>
      </c>
      <c r="G687" s="50" t="s">
        <v>220</v>
      </c>
      <c r="H687" s="50" t="s">
        <v>168</v>
      </c>
      <c r="I687" s="50" t="s">
        <v>72</v>
      </c>
      <c r="J687" s="51">
        <v>1640</v>
      </c>
      <c r="K687" s="50" t="s">
        <v>910</v>
      </c>
      <c r="L687" s="50" t="s">
        <v>20</v>
      </c>
      <c r="M687" s="52" t="str">
        <f>VLOOKUP(D687,CATEGORIE!$A:$B,2,0)</f>
        <v>RD</v>
      </c>
    </row>
    <row r="688" spans="1:13" ht="15" customHeight="1" x14ac:dyDescent="0.25">
      <c r="A688" s="49">
        <v>45363</v>
      </c>
      <c r="B688" s="50" t="s">
        <v>6</v>
      </c>
      <c r="C688" s="50" t="s">
        <v>6</v>
      </c>
      <c r="D688" s="50" t="s">
        <v>10</v>
      </c>
      <c r="E688" s="50" t="s">
        <v>176</v>
      </c>
      <c r="F688" s="50" t="s">
        <v>71</v>
      </c>
      <c r="G688" s="50" t="s">
        <v>220</v>
      </c>
      <c r="H688" s="50" t="s">
        <v>168</v>
      </c>
      <c r="I688" s="50" t="s">
        <v>72</v>
      </c>
      <c r="J688" s="51">
        <v>8580</v>
      </c>
      <c r="K688" s="50" t="s">
        <v>911</v>
      </c>
      <c r="L688" s="50" t="s">
        <v>20</v>
      </c>
      <c r="M688" s="52" t="str">
        <f>VLOOKUP(D688,CATEGORIE!$A:$B,2,0)</f>
        <v>RD</v>
      </c>
    </row>
    <row r="689" spans="1:13" ht="15" customHeight="1" x14ac:dyDescent="0.25">
      <c r="A689" s="49">
        <v>45364</v>
      </c>
      <c r="B689" s="50" t="s">
        <v>6</v>
      </c>
      <c r="C689" s="50" t="s">
        <v>6</v>
      </c>
      <c r="D689" s="50" t="s">
        <v>25</v>
      </c>
      <c r="E689" s="50" t="s">
        <v>197</v>
      </c>
      <c r="F689" s="50" t="s">
        <v>71</v>
      </c>
      <c r="G689" s="50" t="s">
        <v>220</v>
      </c>
      <c r="H689" s="50" t="s">
        <v>168</v>
      </c>
      <c r="I689" s="50" t="s">
        <v>72</v>
      </c>
      <c r="J689" s="51">
        <v>6360</v>
      </c>
      <c r="K689" s="50" t="s">
        <v>912</v>
      </c>
      <c r="L689" s="50" t="s">
        <v>78</v>
      </c>
      <c r="M689" s="52" t="str">
        <f>VLOOKUP(D689,CATEGORIE!$A:$B,2,0)</f>
        <v>RD</v>
      </c>
    </row>
    <row r="690" spans="1:13" ht="15" customHeight="1" x14ac:dyDescent="0.25">
      <c r="A690" s="49">
        <v>45364</v>
      </c>
      <c r="B690" s="50" t="s">
        <v>6</v>
      </c>
      <c r="C690" s="50" t="s">
        <v>6</v>
      </c>
      <c r="D690" s="50" t="s">
        <v>16</v>
      </c>
      <c r="E690" s="50" t="s">
        <v>185</v>
      </c>
      <c r="F690" s="50" t="s">
        <v>9</v>
      </c>
      <c r="G690" s="50" t="s">
        <v>71</v>
      </c>
      <c r="H690" s="50" t="s">
        <v>166</v>
      </c>
      <c r="I690" s="50" t="s">
        <v>72</v>
      </c>
      <c r="J690" s="51">
        <v>4620</v>
      </c>
      <c r="K690" s="50" t="s">
        <v>913</v>
      </c>
      <c r="L690" s="50" t="s">
        <v>20</v>
      </c>
      <c r="M690" s="52" t="str">
        <f>VLOOKUP(D690,CATEGORIE!$A:$B,2,0)</f>
        <v>RD</v>
      </c>
    </row>
    <row r="691" spans="1:13" ht="15" customHeight="1" x14ac:dyDescent="0.25">
      <c r="A691" s="49">
        <v>45364</v>
      </c>
      <c r="B691" s="50" t="s">
        <v>6</v>
      </c>
      <c r="C691" s="50" t="s">
        <v>6</v>
      </c>
      <c r="D691" s="50" t="s">
        <v>12</v>
      </c>
      <c r="E691" s="50" t="s">
        <v>73</v>
      </c>
      <c r="F691" s="50" t="s">
        <v>71</v>
      </c>
      <c r="G691" s="50" t="s">
        <v>74</v>
      </c>
      <c r="H691" s="50" t="s">
        <v>167</v>
      </c>
      <c r="I691" s="50" t="s">
        <v>72</v>
      </c>
      <c r="J691" s="51">
        <v>8060</v>
      </c>
      <c r="K691" s="50" t="s">
        <v>914</v>
      </c>
      <c r="L691" s="50" t="s">
        <v>20</v>
      </c>
      <c r="M691" s="52" t="str">
        <f>VLOOKUP(D691,CATEGORIE!$A:$B,2,0)</f>
        <v>RD</v>
      </c>
    </row>
    <row r="692" spans="1:13" ht="15" customHeight="1" x14ac:dyDescent="0.25">
      <c r="A692" s="49">
        <v>45364</v>
      </c>
      <c r="B692" s="50" t="s">
        <v>6</v>
      </c>
      <c r="C692" s="50" t="s">
        <v>6</v>
      </c>
      <c r="D692" s="50" t="s">
        <v>15</v>
      </c>
      <c r="E692" s="50" t="s">
        <v>8</v>
      </c>
      <c r="F692" s="50" t="s">
        <v>9</v>
      </c>
      <c r="G692" s="50" t="s">
        <v>71</v>
      </c>
      <c r="H692" s="50" t="s">
        <v>216</v>
      </c>
      <c r="I692" s="50" t="s">
        <v>72</v>
      </c>
      <c r="J692" s="51">
        <v>6440</v>
      </c>
      <c r="K692" s="50" t="s">
        <v>915</v>
      </c>
      <c r="L692" s="50" t="s">
        <v>20</v>
      </c>
      <c r="M692" s="52" t="str">
        <f>VLOOKUP(D692,CATEGORIE!$A:$B,2,0)</f>
        <v>RD</v>
      </c>
    </row>
    <row r="693" spans="1:13" ht="15" customHeight="1" x14ac:dyDescent="0.25">
      <c r="A693" s="49">
        <v>45364</v>
      </c>
      <c r="B693" s="50" t="s">
        <v>6</v>
      </c>
      <c r="C693" s="50" t="s">
        <v>6</v>
      </c>
      <c r="D693" s="50" t="s">
        <v>14</v>
      </c>
      <c r="E693" s="50" t="s">
        <v>170</v>
      </c>
      <c r="F693" s="50" t="s">
        <v>71</v>
      </c>
      <c r="G693" s="50" t="s">
        <v>472</v>
      </c>
      <c r="H693" s="50" t="s">
        <v>473</v>
      </c>
      <c r="I693" s="50" t="s">
        <v>72</v>
      </c>
      <c r="J693" s="51">
        <v>5860</v>
      </c>
      <c r="K693" s="50" t="s">
        <v>916</v>
      </c>
      <c r="L693" s="50" t="s">
        <v>20</v>
      </c>
      <c r="M693" s="52" t="str">
        <f>VLOOKUP(D693,CATEGORIE!$A:$B,2,0)</f>
        <v>RD</v>
      </c>
    </row>
    <row r="694" spans="1:13" ht="15" customHeight="1" x14ac:dyDescent="0.25">
      <c r="A694" s="49">
        <v>45364</v>
      </c>
      <c r="B694" s="50" t="s">
        <v>6</v>
      </c>
      <c r="C694" s="50" t="s">
        <v>6</v>
      </c>
      <c r="D694" s="50" t="s">
        <v>13</v>
      </c>
      <c r="E694" s="50" t="s">
        <v>588</v>
      </c>
      <c r="F694" s="50" t="s">
        <v>9</v>
      </c>
      <c r="G694" s="50" t="s">
        <v>76</v>
      </c>
      <c r="H694" s="50" t="s">
        <v>172</v>
      </c>
      <c r="I694" s="50" t="s">
        <v>77</v>
      </c>
      <c r="J694" s="51">
        <v>3020</v>
      </c>
      <c r="K694" s="50" t="s">
        <v>917</v>
      </c>
      <c r="L694" s="50" t="s">
        <v>20</v>
      </c>
      <c r="M694" s="52" t="str">
        <f>VLOOKUP(D694,CATEGORIE!$A:$B,2,0)</f>
        <v>INDIFFERENZIATO</v>
      </c>
    </row>
    <row r="695" spans="1:13" ht="15" customHeight="1" x14ac:dyDescent="0.25">
      <c r="A695" s="49">
        <v>45364</v>
      </c>
      <c r="B695" s="50" t="s">
        <v>6</v>
      </c>
      <c r="C695" s="50" t="s">
        <v>6</v>
      </c>
      <c r="D695" s="50" t="s">
        <v>13</v>
      </c>
      <c r="E695" s="50" t="s">
        <v>588</v>
      </c>
      <c r="F695" s="50" t="s">
        <v>9</v>
      </c>
      <c r="G695" s="50" t="s">
        <v>76</v>
      </c>
      <c r="H695" s="50" t="s">
        <v>172</v>
      </c>
      <c r="I695" s="50" t="s">
        <v>77</v>
      </c>
      <c r="J695" s="51">
        <v>2660</v>
      </c>
      <c r="K695" s="50" t="s">
        <v>918</v>
      </c>
      <c r="L695" s="50" t="s">
        <v>20</v>
      </c>
      <c r="M695" s="52" t="str">
        <f>VLOOKUP(D695,CATEGORIE!$A:$B,2,0)</f>
        <v>INDIFFERENZIATO</v>
      </c>
    </row>
    <row r="696" spans="1:13" ht="15" customHeight="1" x14ac:dyDescent="0.25">
      <c r="A696" s="49">
        <v>45364</v>
      </c>
      <c r="B696" s="50" t="s">
        <v>6</v>
      </c>
      <c r="C696" s="50" t="s">
        <v>6</v>
      </c>
      <c r="D696" s="50" t="s">
        <v>13</v>
      </c>
      <c r="E696" s="50" t="s">
        <v>588</v>
      </c>
      <c r="F696" s="50" t="s">
        <v>9</v>
      </c>
      <c r="G696" s="50" t="s">
        <v>76</v>
      </c>
      <c r="H696" s="50" t="s">
        <v>172</v>
      </c>
      <c r="I696" s="50" t="s">
        <v>77</v>
      </c>
      <c r="J696" s="51">
        <v>17640</v>
      </c>
      <c r="K696" s="50" t="s">
        <v>919</v>
      </c>
      <c r="L696" s="50" t="s">
        <v>20</v>
      </c>
      <c r="M696" s="52" t="str">
        <f>VLOOKUP(D696,CATEGORIE!$A:$B,2,0)</f>
        <v>INDIFFERENZIATO</v>
      </c>
    </row>
    <row r="697" spans="1:13" ht="15" customHeight="1" x14ac:dyDescent="0.25">
      <c r="A697" s="49">
        <v>45364</v>
      </c>
      <c r="B697" s="50" t="s">
        <v>6</v>
      </c>
      <c r="C697" s="50" t="s">
        <v>6</v>
      </c>
      <c r="D697" s="50" t="s">
        <v>13</v>
      </c>
      <c r="E697" s="50" t="s">
        <v>588</v>
      </c>
      <c r="F697" s="50" t="s">
        <v>9</v>
      </c>
      <c r="G697" s="50" t="s">
        <v>76</v>
      </c>
      <c r="H697" s="50" t="s">
        <v>172</v>
      </c>
      <c r="I697" s="50" t="s">
        <v>77</v>
      </c>
      <c r="J697" s="51">
        <v>5940</v>
      </c>
      <c r="K697" s="50" t="s">
        <v>920</v>
      </c>
      <c r="L697" s="50" t="s">
        <v>20</v>
      </c>
      <c r="M697" s="52" t="str">
        <f>VLOOKUP(D697,CATEGORIE!$A:$B,2,0)</f>
        <v>INDIFFERENZIATO</v>
      </c>
    </row>
    <row r="698" spans="1:13" ht="15" customHeight="1" x14ac:dyDescent="0.25">
      <c r="A698" s="49">
        <v>45365</v>
      </c>
      <c r="B698" s="50" t="s">
        <v>6</v>
      </c>
      <c r="C698" s="50" t="s">
        <v>6</v>
      </c>
      <c r="D698" s="50" t="s">
        <v>25</v>
      </c>
      <c r="E698" s="50" t="s">
        <v>197</v>
      </c>
      <c r="F698" s="50" t="s">
        <v>71</v>
      </c>
      <c r="G698" s="50" t="s">
        <v>220</v>
      </c>
      <c r="H698" s="50" t="s">
        <v>168</v>
      </c>
      <c r="I698" s="50" t="s">
        <v>72</v>
      </c>
      <c r="J698" s="51">
        <v>6060</v>
      </c>
      <c r="K698" s="50" t="s">
        <v>921</v>
      </c>
      <c r="L698" s="50" t="s">
        <v>78</v>
      </c>
      <c r="M698" s="52" t="str">
        <f>VLOOKUP(D698,CATEGORIE!$A:$B,2,0)</f>
        <v>RD</v>
      </c>
    </row>
    <row r="699" spans="1:13" ht="15" customHeight="1" x14ac:dyDescent="0.25">
      <c r="A699" s="49">
        <v>45365</v>
      </c>
      <c r="B699" s="50" t="s">
        <v>6</v>
      </c>
      <c r="C699" s="50" t="s">
        <v>6</v>
      </c>
      <c r="D699" s="50" t="s">
        <v>16</v>
      </c>
      <c r="E699" s="50" t="s">
        <v>185</v>
      </c>
      <c r="F699" s="50" t="s">
        <v>9</v>
      </c>
      <c r="G699" s="50" t="s">
        <v>71</v>
      </c>
      <c r="H699" s="50" t="s">
        <v>166</v>
      </c>
      <c r="I699" s="50" t="s">
        <v>72</v>
      </c>
      <c r="J699" s="51">
        <v>4560</v>
      </c>
      <c r="K699" s="50" t="s">
        <v>922</v>
      </c>
      <c r="L699" s="50" t="s">
        <v>20</v>
      </c>
      <c r="M699" s="52" t="str">
        <f>VLOOKUP(D699,CATEGORIE!$A:$B,2,0)</f>
        <v>RD</v>
      </c>
    </row>
    <row r="700" spans="1:13" ht="15" customHeight="1" x14ac:dyDescent="0.25">
      <c r="A700" s="49">
        <v>45365</v>
      </c>
      <c r="B700" s="50" t="s">
        <v>6</v>
      </c>
      <c r="C700" s="50" t="s">
        <v>6</v>
      </c>
      <c r="D700" s="50" t="s">
        <v>24</v>
      </c>
      <c r="E700" s="50" t="s">
        <v>187</v>
      </c>
      <c r="F700" s="50" t="s">
        <v>9</v>
      </c>
      <c r="G700" s="50" t="s">
        <v>220</v>
      </c>
      <c r="H700" s="50" t="s">
        <v>168</v>
      </c>
      <c r="I700" s="50" t="s">
        <v>72</v>
      </c>
      <c r="J700" s="51">
        <v>1060</v>
      </c>
      <c r="K700" s="50" t="s">
        <v>923</v>
      </c>
      <c r="L700" s="50" t="s">
        <v>20</v>
      </c>
      <c r="M700" s="52" t="str">
        <f>VLOOKUP(D700,CATEGORIE!$A:$B,2,0)</f>
        <v>RD</v>
      </c>
    </row>
    <row r="701" spans="1:13" ht="15" customHeight="1" x14ac:dyDescent="0.25">
      <c r="A701" s="49">
        <v>45365</v>
      </c>
      <c r="B701" s="50" t="s">
        <v>6</v>
      </c>
      <c r="C701" s="50" t="s">
        <v>6</v>
      </c>
      <c r="D701" s="50" t="s">
        <v>24</v>
      </c>
      <c r="E701" s="50" t="s">
        <v>187</v>
      </c>
      <c r="F701" s="50" t="s">
        <v>9</v>
      </c>
      <c r="G701" s="50" t="s">
        <v>220</v>
      </c>
      <c r="H701" s="50" t="s">
        <v>168</v>
      </c>
      <c r="I701" s="50" t="s">
        <v>72</v>
      </c>
      <c r="J701" s="51">
        <v>7380</v>
      </c>
      <c r="K701" s="50" t="s">
        <v>924</v>
      </c>
      <c r="L701" s="50" t="s">
        <v>20</v>
      </c>
      <c r="M701" s="52" t="str">
        <f>VLOOKUP(D701,CATEGORIE!$A:$B,2,0)</f>
        <v>RD</v>
      </c>
    </row>
    <row r="702" spans="1:13" ht="15" customHeight="1" x14ac:dyDescent="0.25">
      <c r="A702" s="49">
        <v>45365</v>
      </c>
      <c r="B702" s="50" t="s">
        <v>6</v>
      </c>
      <c r="C702" s="50" t="s">
        <v>6</v>
      </c>
      <c r="D702" s="50" t="s">
        <v>15</v>
      </c>
      <c r="E702" s="50" t="s">
        <v>8</v>
      </c>
      <c r="F702" s="50" t="s">
        <v>9</v>
      </c>
      <c r="G702" s="50" t="s">
        <v>71</v>
      </c>
      <c r="H702" s="50" t="s">
        <v>216</v>
      </c>
      <c r="I702" s="50" t="s">
        <v>72</v>
      </c>
      <c r="J702" s="51">
        <v>6370</v>
      </c>
      <c r="K702" s="50" t="s">
        <v>925</v>
      </c>
      <c r="L702" s="50" t="s">
        <v>20</v>
      </c>
      <c r="M702" s="52" t="str">
        <f>VLOOKUP(D702,CATEGORIE!$A:$B,2,0)</f>
        <v>RD</v>
      </c>
    </row>
    <row r="703" spans="1:13" ht="15" customHeight="1" x14ac:dyDescent="0.25">
      <c r="A703" s="49">
        <v>45365</v>
      </c>
      <c r="B703" s="50" t="s">
        <v>6</v>
      </c>
      <c r="C703" s="50" t="s">
        <v>6</v>
      </c>
      <c r="D703" s="50" t="s">
        <v>13</v>
      </c>
      <c r="E703" s="50" t="s">
        <v>588</v>
      </c>
      <c r="F703" s="50" t="s">
        <v>9</v>
      </c>
      <c r="G703" s="50" t="s">
        <v>76</v>
      </c>
      <c r="H703" s="50" t="s">
        <v>172</v>
      </c>
      <c r="I703" s="50" t="s">
        <v>77</v>
      </c>
      <c r="J703" s="51">
        <v>8240</v>
      </c>
      <c r="K703" s="50" t="s">
        <v>926</v>
      </c>
      <c r="L703" s="50" t="s">
        <v>20</v>
      </c>
      <c r="M703" s="52" t="str">
        <f>VLOOKUP(D703,CATEGORIE!$A:$B,2,0)</f>
        <v>INDIFFERENZIATO</v>
      </c>
    </row>
    <row r="704" spans="1:13" ht="15" customHeight="1" x14ac:dyDescent="0.25">
      <c r="A704" s="49">
        <v>45365</v>
      </c>
      <c r="B704" s="50" t="s">
        <v>6</v>
      </c>
      <c r="C704" s="50" t="s">
        <v>6</v>
      </c>
      <c r="D704" s="50" t="s">
        <v>13</v>
      </c>
      <c r="E704" s="50" t="s">
        <v>588</v>
      </c>
      <c r="F704" s="50" t="s">
        <v>9</v>
      </c>
      <c r="G704" s="50" t="s">
        <v>76</v>
      </c>
      <c r="H704" s="50" t="s">
        <v>172</v>
      </c>
      <c r="I704" s="50" t="s">
        <v>77</v>
      </c>
      <c r="J704" s="51">
        <v>12880</v>
      </c>
      <c r="K704" s="50" t="s">
        <v>927</v>
      </c>
      <c r="L704" s="50" t="s">
        <v>20</v>
      </c>
      <c r="M704" s="52" t="str">
        <f>VLOOKUP(D704,CATEGORIE!$A:$B,2,0)</f>
        <v>INDIFFERENZIATO</v>
      </c>
    </row>
    <row r="705" spans="1:13" ht="15" customHeight="1" x14ac:dyDescent="0.25">
      <c r="A705" s="49">
        <v>45365</v>
      </c>
      <c r="B705" s="50" t="s">
        <v>6</v>
      </c>
      <c r="C705" s="50" t="s">
        <v>6</v>
      </c>
      <c r="D705" s="50" t="s">
        <v>10</v>
      </c>
      <c r="E705" s="50" t="s">
        <v>176</v>
      </c>
      <c r="F705" s="50" t="s">
        <v>71</v>
      </c>
      <c r="G705" s="50" t="s">
        <v>220</v>
      </c>
      <c r="H705" s="50" t="s">
        <v>168</v>
      </c>
      <c r="I705" s="50" t="s">
        <v>72</v>
      </c>
      <c r="J705" s="51">
        <v>11000</v>
      </c>
      <c r="K705" s="50" t="s">
        <v>928</v>
      </c>
      <c r="L705" s="50" t="s">
        <v>20</v>
      </c>
      <c r="M705" s="52" t="str">
        <f>VLOOKUP(D705,CATEGORIE!$A:$B,2,0)</f>
        <v>RD</v>
      </c>
    </row>
    <row r="706" spans="1:13" ht="15" customHeight="1" x14ac:dyDescent="0.25">
      <c r="A706" s="49">
        <v>45366</v>
      </c>
      <c r="B706" s="50" t="s">
        <v>6</v>
      </c>
      <c r="C706" s="50" t="s">
        <v>6</v>
      </c>
      <c r="D706" s="50" t="s">
        <v>25</v>
      </c>
      <c r="E706" s="50" t="s">
        <v>197</v>
      </c>
      <c r="F706" s="50" t="s">
        <v>71</v>
      </c>
      <c r="G706" s="50" t="s">
        <v>220</v>
      </c>
      <c r="H706" s="50" t="s">
        <v>168</v>
      </c>
      <c r="I706" s="50" t="s">
        <v>72</v>
      </c>
      <c r="J706" s="51">
        <v>1980</v>
      </c>
      <c r="K706" s="50" t="s">
        <v>929</v>
      </c>
      <c r="L706" s="50" t="s">
        <v>78</v>
      </c>
      <c r="M706" s="52" t="str">
        <f>VLOOKUP(D706,CATEGORIE!$A:$B,2,0)</f>
        <v>RD</v>
      </c>
    </row>
    <row r="707" spans="1:13" ht="15" customHeight="1" x14ac:dyDescent="0.25">
      <c r="A707" s="49">
        <v>45366</v>
      </c>
      <c r="B707" s="50" t="s">
        <v>6</v>
      </c>
      <c r="C707" s="50" t="s">
        <v>6</v>
      </c>
      <c r="D707" s="50" t="s">
        <v>16</v>
      </c>
      <c r="E707" s="50" t="s">
        <v>185</v>
      </c>
      <c r="F707" s="50" t="s">
        <v>9</v>
      </c>
      <c r="G707" s="50" t="s">
        <v>71</v>
      </c>
      <c r="H707" s="50" t="s">
        <v>166</v>
      </c>
      <c r="I707" s="50" t="s">
        <v>72</v>
      </c>
      <c r="J707" s="51">
        <v>4100</v>
      </c>
      <c r="K707" s="50" t="s">
        <v>930</v>
      </c>
      <c r="L707" s="50" t="s">
        <v>20</v>
      </c>
      <c r="M707" s="52" t="str">
        <f>VLOOKUP(D707,CATEGORIE!$A:$B,2,0)</f>
        <v>RD</v>
      </c>
    </row>
    <row r="708" spans="1:13" ht="15" customHeight="1" x14ac:dyDescent="0.25">
      <c r="A708" s="49">
        <v>45366</v>
      </c>
      <c r="B708" s="50" t="s">
        <v>6</v>
      </c>
      <c r="C708" s="50" t="s">
        <v>6</v>
      </c>
      <c r="D708" s="50" t="s">
        <v>12</v>
      </c>
      <c r="E708" s="50" t="s">
        <v>73</v>
      </c>
      <c r="F708" s="50" t="s">
        <v>71</v>
      </c>
      <c r="G708" s="50" t="s">
        <v>74</v>
      </c>
      <c r="H708" s="50" t="s">
        <v>167</v>
      </c>
      <c r="I708" s="50" t="s">
        <v>72</v>
      </c>
      <c r="J708" s="51">
        <v>7740</v>
      </c>
      <c r="K708" s="50" t="s">
        <v>931</v>
      </c>
      <c r="L708" s="50" t="s">
        <v>20</v>
      </c>
      <c r="M708" s="52" t="str">
        <f>VLOOKUP(D708,CATEGORIE!$A:$B,2,0)</f>
        <v>RD</v>
      </c>
    </row>
    <row r="709" spans="1:13" ht="15" customHeight="1" x14ac:dyDescent="0.25">
      <c r="A709" s="49">
        <v>45366</v>
      </c>
      <c r="B709" s="50" t="s">
        <v>6</v>
      </c>
      <c r="C709" s="50" t="s">
        <v>6</v>
      </c>
      <c r="D709" s="50" t="s">
        <v>24</v>
      </c>
      <c r="E709" s="50" t="s">
        <v>187</v>
      </c>
      <c r="F709" s="50" t="s">
        <v>9</v>
      </c>
      <c r="G709" s="50" t="s">
        <v>220</v>
      </c>
      <c r="H709" s="50" t="s">
        <v>168</v>
      </c>
      <c r="I709" s="50" t="s">
        <v>72</v>
      </c>
      <c r="J709" s="51">
        <v>6820</v>
      </c>
      <c r="K709" s="50" t="s">
        <v>932</v>
      </c>
      <c r="L709" s="50" t="s">
        <v>20</v>
      </c>
      <c r="M709" s="52" t="str">
        <f>VLOOKUP(D709,CATEGORIE!$A:$B,2,0)</f>
        <v>RD</v>
      </c>
    </row>
    <row r="710" spans="1:13" ht="15" customHeight="1" x14ac:dyDescent="0.25">
      <c r="A710" s="49">
        <v>45366</v>
      </c>
      <c r="B710" s="50" t="s">
        <v>6</v>
      </c>
      <c r="C710" s="50" t="s">
        <v>6</v>
      </c>
      <c r="D710" s="50" t="s">
        <v>15</v>
      </c>
      <c r="E710" s="50" t="s">
        <v>8</v>
      </c>
      <c r="F710" s="50" t="s">
        <v>9</v>
      </c>
      <c r="G710" s="50" t="s">
        <v>71</v>
      </c>
      <c r="H710" s="50" t="s">
        <v>216</v>
      </c>
      <c r="I710" s="50" t="s">
        <v>72</v>
      </c>
      <c r="J710" s="51">
        <v>6110</v>
      </c>
      <c r="K710" s="50" t="s">
        <v>933</v>
      </c>
      <c r="L710" s="50" t="s">
        <v>20</v>
      </c>
      <c r="M710" s="52" t="str">
        <f>VLOOKUP(D710,CATEGORIE!$A:$B,2,0)</f>
        <v>RD</v>
      </c>
    </row>
    <row r="711" spans="1:13" ht="15" customHeight="1" x14ac:dyDescent="0.25">
      <c r="A711" s="49">
        <v>45366</v>
      </c>
      <c r="B711" s="50" t="s">
        <v>6</v>
      </c>
      <c r="C711" s="50" t="s">
        <v>6</v>
      </c>
      <c r="D711" s="50" t="s">
        <v>14</v>
      </c>
      <c r="E711" s="50" t="s">
        <v>170</v>
      </c>
      <c r="F711" s="50" t="s">
        <v>71</v>
      </c>
      <c r="G711" s="50" t="s">
        <v>472</v>
      </c>
      <c r="H711" s="50" t="s">
        <v>473</v>
      </c>
      <c r="I711" s="50" t="s">
        <v>72</v>
      </c>
      <c r="J711" s="51">
        <v>5800</v>
      </c>
      <c r="K711" s="50" t="s">
        <v>934</v>
      </c>
      <c r="L711" s="50" t="s">
        <v>20</v>
      </c>
      <c r="M711" s="52" t="str">
        <f>VLOOKUP(D711,CATEGORIE!$A:$B,2,0)</f>
        <v>RD</v>
      </c>
    </row>
    <row r="712" spans="1:13" ht="15" customHeight="1" x14ac:dyDescent="0.25">
      <c r="A712" s="49">
        <v>45366</v>
      </c>
      <c r="B712" s="50" t="s">
        <v>6</v>
      </c>
      <c r="C712" s="50" t="s">
        <v>6</v>
      </c>
      <c r="D712" s="50" t="s">
        <v>13</v>
      </c>
      <c r="E712" s="50" t="s">
        <v>588</v>
      </c>
      <c r="F712" s="50" t="s">
        <v>9</v>
      </c>
      <c r="G712" s="50" t="s">
        <v>76</v>
      </c>
      <c r="H712" s="50" t="s">
        <v>172</v>
      </c>
      <c r="I712" s="50" t="s">
        <v>77</v>
      </c>
      <c r="J712" s="51">
        <v>960</v>
      </c>
      <c r="K712" s="50" t="s">
        <v>935</v>
      </c>
      <c r="L712" s="50" t="s">
        <v>20</v>
      </c>
      <c r="M712" s="52" t="str">
        <f>VLOOKUP(D712,CATEGORIE!$A:$B,2,0)</f>
        <v>INDIFFERENZIATO</v>
      </c>
    </row>
    <row r="713" spans="1:13" ht="15" customHeight="1" x14ac:dyDescent="0.25">
      <c r="A713" s="49">
        <v>45366</v>
      </c>
      <c r="B713" s="50" t="s">
        <v>6</v>
      </c>
      <c r="C713" s="50" t="s">
        <v>6</v>
      </c>
      <c r="D713" s="50" t="s">
        <v>13</v>
      </c>
      <c r="E713" s="50" t="s">
        <v>588</v>
      </c>
      <c r="F713" s="50" t="s">
        <v>9</v>
      </c>
      <c r="G713" s="50" t="s">
        <v>76</v>
      </c>
      <c r="H713" s="50" t="s">
        <v>172</v>
      </c>
      <c r="I713" s="50" t="s">
        <v>77</v>
      </c>
      <c r="J713" s="51">
        <v>1760</v>
      </c>
      <c r="K713" s="50" t="s">
        <v>936</v>
      </c>
      <c r="L713" s="50" t="s">
        <v>20</v>
      </c>
      <c r="M713" s="52" t="str">
        <f>VLOOKUP(D713,CATEGORIE!$A:$B,2,0)</f>
        <v>INDIFFERENZIATO</v>
      </c>
    </row>
    <row r="714" spans="1:13" ht="15" customHeight="1" x14ac:dyDescent="0.25">
      <c r="A714" s="49">
        <v>45366</v>
      </c>
      <c r="B714" s="50" t="s">
        <v>6</v>
      </c>
      <c r="C714" s="50" t="s">
        <v>6</v>
      </c>
      <c r="D714" s="50" t="s">
        <v>13</v>
      </c>
      <c r="E714" s="50" t="s">
        <v>588</v>
      </c>
      <c r="F714" s="50" t="s">
        <v>9</v>
      </c>
      <c r="G714" s="50" t="s">
        <v>76</v>
      </c>
      <c r="H714" s="50" t="s">
        <v>172</v>
      </c>
      <c r="I714" s="50" t="s">
        <v>77</v>
      </c>
      <c r="J714" s="51">
        <v>8240</v>
      </c>
      <c r="K714" s="50" t="s">
        <v>937</v>
      </c>
      <c r="L714" s="50" t="s">
        <v>20</v>
      </c>
      <c r="M714" s="52" t="str">
        <f>VLOOKUP(D714,CATEGORIE!$A:$B,2,0)</f>
        <v>INDIFFERENZIATO</v>
      </c>
    </row>
    <row r="715" spans="1:13" ht="15" customHeight="1" x14ac:dyDescent="0.25">
      <c r="A715" s="49">
        <v>45366</v>
      </c>
      <c r="B715" s="50" t="s">
        <v>6</v>
      </c>
      <c r="C715" s="50" t="s">
        <v>6</v>
      </c>
      <c r="D715" s="50" t="s">
        <v>13</v>
      </c>
      <c r="E715" s="50" t="s">
        <v>588</v>
      </c>
      <c r="F715" s="50" t="s">
        <v>9</v>
      </c>
      <c r="G715" s="50" t="s">
        <v>76</v>
      </c>
      <c r="H715" s="50" t="s">
        <v>172</v>
      </c>
      <c r="I715" s="50" t="s">
        <v>77</v>
      </c>
      <c r="J715" s="51">
        <v>7000</v>
      </c>
      <c r="K715" s="50" t="s">
        <v>938</v>
      </c>
      <c r="L715" s="50" t="s">
        <v>20</v>
      </c>
      <c r="M715" s="52" t="str">
        <f>VLOOKUP(D715,CATEGORIE!$A:$B,2,0)</f>
        <v>INDIFFERENZIATO</v>
      </c>
    </row>
    <row r="716" spans="1:13" ht="15" customHeight="1" x14ac:dyDescent="0.25">
      <c r="A716" s="49">
        <v>45366</v>
      </c>
      <c r="B716" s="50" t="s">
        <v>6</v>
      </c>
      <c r="C716" s="50" t="s">
        <v>6</v>
      </c>
      <c r="D716" s="50" t="s">
        <v>10</v>
      </c>
      <c r="E716" s="50" t="s">
        <v>176</v>
      </c>
      <c r="F716" s="50" t="s">
        <v>71</v>
      </c>
      <c r="G716" s="50" t="s">
        <v>220</v>
      </c>
      <c r="H716" s="50" t="s">
        <v>168</v>
      </c>
      <c r="I716" s="50" t="s">
        <v>72</v>
      </c>
      <c r="J716" s="51">
        <v>1980</v>
      </c>
      <c r="K716" s="50" t="s">
        <v>939</v>
      </c>
      <c r="L716" s="50" t="s">
        <v>20</v>
      </c>
      <c r="M716" s="52" t="str">
        <f>VLOOKUP(D716,CATEGORIE!$A:$B,2,0)</f>
        <v>RD</v>
      </c>
    </row>
    <row r="717" spans="1:13" ht="15" customHeight="1" x14ac:dyDescent="0.25">
      <c r="A717" s="49">
        <v>45367</v>
      </c>
      <c r="B717" s="50" t="s">
        <v>6</v>
      </c>
      <c r="C717" s="50" t="s">
        <v>6</v>
      </c>
      <c r="D717" s="50" t="s">
        <v>16</v>
      </c>
      <c r="E717" s="50" t="s">
        <v>185</v>
      </c>
      <c r="F717" s="50" t="s">
        <v>9</v>
      </c>
      <c r="G717" s="50" t="s">
        <v>71</v>
      </c>
      <c r="H717" s="50" t="s">
        <v>166</v>
      </c>
      <c r="I717" s="50" t="s">
        <v>72</v>
      </c>
      <c r="J717" s="51">
        <v>2760</v>
      </c>
      <c r="K717" s="50" t="s">
        <v>940</v>
      </c>
      <c r="L717" s="50" t="s">
        <v>20</v>
      </c>
      <c r="M717" s="52" t="str">
        <f>VLOOKUP(D717,CATEGORIE!$A:$B,2,0)</f>
        <v>RD</v>
      </c>
    </row>
    <row r="718" spans="1:13" ht="15" customHeight="1" x14ac:dyDescent="0.25">
      <c r="A718" s="49">
        <v>45367</v>
      </c>
      <c r="B718" s="50" t="s">
        <v>6</v>
      </c>
      <c r="C718" s="50" t="s">
        <v>6</v>
      </c>
      <c r="D718" s="50" t="s">
        <v>12</v>
      </c>
      <c r="E718" s="50" t="s">
        <v>73</v>
      </c>
      <c r="F718" s="50" t="s">
        <v>71</v>
      </c>
      <c r="G718" s="50" t="s">
        <v>74</v>
      </c>
      <c r="H718" s="50" t="s">
        <v>167</v>
      </c>
      <c r="I718" s="50" t="s">
        <v>72</v>
      </c>
      <c r="J718" s="51">
        <v>6140</v>
      </c>
      <c r="K718" s="50" t="s">
        <v>941</v>
      </c>
      <c r="L718" s="50" t="s">
        <v>20</v>
      </c>
      <c r="M718" s="52" t="str">
        <f>VLOOKUP(D718,CATEGORIE!$A:$B,2,0)</f>
        <v>RD</v>
      </c>
    </row>
    <row r="719" spans="1:13" ht="15" customHeight="1" x14ac:dyDescent="0.25">
      <c r="A719" s="49">
        <v>45367</v>
      </c>
      <c r="B719" s="50" t="s">
        <v>6</v>
      </c>
      <c r="C719" s="50" t="s">
        <v>6</v>
      </c>
      <c r="D719" s="50" t="s">
        <v>15</v>
      </c>
      <c r="E719" s="50" t="s">
        <v>8</v>
      </c>
      <c r="F719" s="50" t="s">
        <v>9</v>
      </c>
      <c r="G719" s="50" t="s">
        <v>71</v>
      </c>
      <c r="H719" s="50" t="s">
        <v>216</v>
      </c>
      <c r="I719" s="50" t="s">
        <v>72</v>
      </c>
      <c r="J719" s="51">
        <v>5600</v>
      </c>
      <c r="K719" s="50" t="s">
        <v>942</v>
      </c>
      <c r="L719" s="50" t="s">
        <v>20</v>
      </c>
      <c r="M719" s="52" t="str">
        <f>VLOOKUP(D719,CATEGORIE!$A:$B,2,0)</f>
        <v>RD</v>
      </c>
    </row>
    <row r="720" spans="1:13" ht="15" customHeight="1" x14ac:dyDescent="0.25">
      <c r="A720" s="49">
        <v>45367</v>
      </c>
      <c r="B720" s="50" t="s">
        <v>6</v>
      </c>
      <c r="C720" s="50" t="s">
        <v>6</v>
      </c>
      <c r="D720" s="50" t="s">
        <v>14</v>
      </c>
      <c r="E720" s="50" t="s">
        <v>170</v>
      </c>
      <c r="F720" s="50" t="s">
        <v>71</v>
      </c>
      <c r="G720" s="50" t="s">
        <v>472</v>
      </c>
      <c r="H720" s="50" t="s">
        <v>473</v>
      </c>
      <c r="I720" s="50" t="s">
        <v>72</v>
      </c>
      <c r="J720" s="51">
        <v>6260</v>
      </c>
      <c r="K720" s="50" t="s">
        <v>943</v>
      </c>
      <c r="L720" s="50" t="s">
        <v>20</v>
      </c>
      <c r="M720" s="52" t="str">
        <f>VLOOKUP(D720,CATEGORIE!$A:$B,2,0)</f>
        <v>RD</v>
      </c>
    </row>
    <row r="721" spans="1:13" ht="15" customHeight="1" x14ac:dyDescent="0.25">
      <c r="A721" s="49">
        <v>45367</v>
      </c>
      <c r="B721" s="50" t="s">
        <v>6</v>
      </c>
      <c r="C721" s="50" t="s">
        <v>6</v>
      </c>
      <c r="D721" s="50" t="s">
        <v>13</v>
      </c>
      <c r="E721" s="50" t="s">
        <v>588</v>
      </c>
      <c r="F721" s="50" t="s">
        <v>9</v>
      </c>
      <c r="G721" s="50" t="s">
        <v>76</v>
      </c>
      <c r="H721" s="50" t="s">
        <v>172</v>
      </c>
      <c r="I721" s="50" t="s">
        <v>77</v>
      </c>
      <c r="J721" s="51">
        <v>180</v>
      </c>
      <c r="K721" s="50" t="s">
        <v>944</v>
      </c>
      <c r="L721" s="50" t="s">
        <v>20</v>
      </c>
      <c r="M721" s="52" t="str">
        <f>VLOOKUP(D721,CATEGORIE!$A:$B,2,0)</f>
        <v>INDIFFERENZIATO</v>
      </c>
    </row>
    <row r="722" spans="1:13" ht="15" customHeight="1" x14ac:dyDescent="0.25">
      <c r="A722" s="49">
        <v>45367</v>
      </c>
      <c r="B722" s="50" t="s">
        <v>6</v>
      </c>
      <c r="C722" s="50" t="s">
        <v>6</v>
      </c>
      <c r="D722" s="50" t="s">
        <v>13</v>
      </c>
      <c r="E722" s="50" t="s">
        <v>588</v>
      </c>
      <c r="F722" s="50" t="s">
        <v>9</v>
      </c>
      <c r="G722" s="50" t="s">
        <v>76</v>
      </c>
      <c r="H722" s="50" t="s">
        <v>172</v>
      </c>
      <c r="I722" s="50" t="s">
        <v>77</v>
      </c>
      <c r="J722" s="51">
        <v>9460</v>
      </c>
      <c r="K722" s="50" t="s">
        <v>945</v>
      </c>
      <c r="L722" s="50" t="s">
        <v>20</v>
      </c>
      <c r="M722" s="52" t="str">
        <f>VLOOKUP(D722,CATEGORIE!$A:$B,2,0)</f>
        <v>INDIFFERENZIATO</v>
      </c>
    </row>
    <row r="723" spans="1:13" ht="15" customHeight="1" x14ac:dyDescent="0.25">
      <c r="A723" s="49">
        <v>45367</v>
      </c>
      <c r="B723" s="50" t="s">
        <v>6</v>
      </c>
      <c r="C723" s="50" t="s">
        <v>6</v>
      </c>
      <c r="D723" s="50" t="s">
        <v>10</v>
      </c>
      <c r="E723" s="50" t="s">
        <v>176</v>
      </c>
      <c r="F723" s="50" t="s">
        <v>71</v>
      </c>
      <c r="G723" s="50" t="s">
        <v>220</v>
      </c>
      <c r="H723" s="50" t="s">
        <v>168</v>
      </c>
      <c r="I723" s="50" t="s">
        <v>72</v>
      </c>
      <c r="J723" s="51">
        <v>10740</v>
      </c>
      <c r="K723" s="50" t="s">
        <v>946</v>
      </c>
      <c r="L723" s="50" t="s">
        <v>20</v>
      </c>
      <c r="M723" s="52" t="str">
        <f>VLOOKUP(D723,CATEGORIE!$A:$B,2,0)</f>
        <v>RD</v>
      </c>
    </row>
    <row r="724" spans="1:13" ht="15" customHeight="1" x14ac:dyDescent="0.25">
      <c r="A724" s="49">
        <v>45369</v>
      </c>
      <c r="B724" s="50" t="s">
        <v>6</v>
      </c>
      <c r="C724" s="50" t="s">
        <v>6</v>
      </c>
      <c r="D724" s="50" t="s">
        <v>12</v>
      </c>
      <c r="E724" s="50" t="s">
        <v>73</v>
      </c>
      <c r="F724" s="50" t="s">
        <v>71</v>
      </c>
      <c r="G724" s="50" t="s">
        <v>74</v>
      </c>
      <c r="H724" s="50" t="s">
        <v>167</v>
      </c>
      <c r="I724" s="50" t="s">
        <v>72</v>
      </c>
      <c r="J724" s="51">
        <v>5940</v>
      </c>
      <c r="K724" s="50" t="s">
        <v>947</v>
      </c>
      <c r="L724" s="50" t="s">
        <v>20</v>
      </c>
      <c r="M724" s="52" t="str">
        <f>VLOOKUP(D724,CATEGORIE!$A:$B,2,0)</f>
        <v>RD</v>
      </c>
    </row>
    <row r="725" spans="1:13" ht="15" customHeight="1" x14ac:dyDescent="0.25">
      <c r="A725" s="49">
        <v>45369</v>
      </c>
      <c r="B725" s="50" t="s">
        <v>6</v>
      </c>
      <c r="C725" s="50" t="s">
        <v>6</v>
      </c>
      <c r="D725" s="50" t="s">
        <v>12</v>
      </c>
      <c r="E725" s="50" t="s">
        <v>73</v>
      </c>
      <c r="F725" s="50" t="s">
        <v>71</v>
      </c>
      <c r="G725" s="50" t="s">
        <v>74</v>
      </c>
      <c r="H725" s="50" t="s">
        <v>167</v>
      </c>
      <c r="I725" s="50" t="s">
        <v>72</v>
      </c>
      <c r="J725" s="51">
        <v>5670</v>
      </c>
      <c r="K725" s="50" t="s">
        <v>948</v>
      </c>
      <c r="L725" s="50" t="s">
        <v>20</v>
      </c>
      <c r="M725" s="52" t="str">
        <f>VLOOKUP(D725,CATEGORIE!$A:$B,2,0)</f>
        <v>RD</v>
      </c>
    </row>
    <row r="726" spans="1:13" ht="15" customHeight="1" x14ac:dyDescent="0.25">
      <c r="A726" s="49">
        <v>45369</v>
      </c>
      <c r="B726" s="50" t="s">
        <v>6</v>
      </c>
      <c r="C726" s="50" t="s">
        <v>6</v>
      </c>
      <c r="D726" s="50" t="s">
        <v>24</v>
      </c>
      <c r="E726" s="50" t="s">
        <v>187</v>
      </c>
      <c r="F726" s="50" t="s">
        <v>9</v>
      </c>
      <c r="G726" s="50" t="s">
        <v>220</v>
      </c>
      <c r="H726" s="50" t="s">
        <v>168</v>
      </c>
      <c r="I726" s="50" t="s">
        <v>72</v>
      </c>
      <c r="J726" s="51">
        <v>7440</v>
      </c>
      <c r="K726" s="50" t="s">
        <v>949</v>
      </c>
      <c r="L726" s="50" t="s">
        <v>20</v>
      </c>
      <c r="M726" s="52" t="str">
        <f>VLOOKUP(D726,CATEGORIE!$A:$B,2,0)</f>
        <v>RD</v>
      </c>
    </row>
    <row r="727" spans="1:13" ht="15" customHeight="1" x14ac:dyDescent="0.25">
      <c r="A727" s="49">
        <v>45369</v>
      </c>
      <c r="B727" s="50" t="s">
        <v>6</v>
      </c>
      <c r="C727" s="50" t="s">
        <v>6</v>
      </c>
      <c r="D727" s="50" t="s">
        <v>13</v>
      </c>
      <c r="E727" s="50" t="s">
        <v>588</v>
      </c>
      <c r="F727" s="50" t="s">
        <v>71</v>
      </c>
      <c r="G727" s="50" t="s">
        <v>76</v>
      </c>
      <c r="H727" s="50" t="s">
        <v>172</v>
      </c>
      <c r="I727" s="50" t="s">
        <v>77</v>
      </c>
      <c r="J727" s="51">
        <v>7780</v>
      </c>
      <c r="K727" s="50" t="s">
        <v>950</v>
      </c>
      <c r="L727" s="50" t="s">
        <v>20</v>
      </c>
      <c r="M727" s="52" t="str">
        <f>VLOOKUP(D727,CATEGORIE!$A:$B,2,0)</f>
        <v>INDIFFERENZIATO</v>
      </c>
    </row>
    <row r="728" spans="1:13" ht="15" customHeight="1" x14ac:dyDescent="0.25">
      <c r="A728" s="49">
        <v>45369</v>
      </c>
      <c r="B728" s="50" t="s">
        <v>6</v>
      </c>
      <c r="C728" s="50" t="s">
        <v>6</v>
      </c>
      <c r="D728" s="50" t="s">
        <v>13</v>
      </c>
      <c r="E728" s="50" t="s">
        <v>588</v>
      </c>
      <c r="F728" s="50" t="s">
        <v>9</v>
      </c>
      <c r="G728" s="50" t="s">
        <v>76</v>
      </c>
      <c r="H728" s="50" t="s">
        <v>172</v>
      </c>
      <c r="I728" s="50" t="s">
        <v>77</v>
      </c>
      <c r="J728" s="51">
        <v>5620</v>
      </c>
      <c r="K728" s="50" t="s">
        <v>951</v>
      </c>
      <c r="L728" s="50" t="s">
        <v>20</v>
      </c>
      <c r="M728" s="52" t="str">
        <f>VLOOKUP(D728,CATEGORIE!$A:$B,2,0)</f>
        <v>INDIFFERENZIATO</v>
      </c>
    </row>
    <row r="729" spans="1:13" ht="15" customHeight="1" x14ac:dyDescent="0.25">
      <c r="A729" s="49">
        <v>45369</v>
      </c>
      <c r="B729" s="50" t="s">
        <v>6</v>
      </c>
      <c r="C729" s="50" t="s">
        <v>6</v>
      </c>
      <c r="D729" s="50" t="s">
        <v>13</v>
      </c>
      <c r="E729" s="50" t="s">
        <v>588</v>
      </c>
      <c r="F729" s="50" t="s">
        <v>9</v>
      </c>
      <c r="G729" s="50" t="s">
        <v>76</v>
      </c>
      <c r="H729" s="50" t="s">
        <v>172</v>
      </c>
      <c r="I729" s="50" t="s">
        <v>77</v>
      </c>
      <c r="J729" s="51">
        <v>9420</v>
      </c>
      <c r="K729" s="50" t="s">
        <v>952</v>
      </c>
      <c r="L729" s="50" t="s">
        <v>20</v>
      </c>
      <c r="M729" s="52" t="str">
        <f>VLOOKUP(D729,CATEGORIE!$A:$B,2,0)</f>
        <v>INDIFFERENZIATO</v>
      </c>
    </row>
    <row r="730" spans="1:13" ht="15" customHeight="1" x14ac:dyDescent="0.25">
      <c r="A730" s="49">
        <v>45369</v>
      </c>
      <c r="B730" s="50" t="s">
        <v>6</v>
      </c>
      <c r="C730" s="50" t="s">
        <v>6</v>
      </c>
      <c r="D730" s="50" t="s">
        <v>13</v>
      </c>
      <c r="E730" s="50" t="s">
        <v>588</v>
      </c>
      <c r="F730" s="50" t="s">
        <v>9</v>
      </c>
      <c r="G730" s="50" t="s">
        <v>76</v>
      </c>
      <c r="H730" s="50" t="s">
        <v>172</v>
      </c>
      <c r="I730" s="50" t="s">
        <v>77</v>
      </c>
      <c r="J730" s="51">
        <v>11280</v>
      </c>
      <c r="K730" s="50" t="s">
        <v>953</v>
      </c>
      <c r="L730" s="50" t="s">
        <v>20</v>
      </c>
      <c r="M730" s="52" t="str">
        <f>VLOOKUP(D730,CATEGORIE!$A:$B,2,0)</f>
        <v>INDIFFERENZIATO</v>
      </c>
    </row>
    <row r="731" spans="1:13" ht="15" customHeight="1" x14ac:dyDescent="0.25">
      <c r="A731" s="49">
        <v>45369</v>
      </c>
      <c r="B731" s="50" t="s">
        <v>6</v>
      </c>
      <c r="C731" s="50" t="s">
        <v>6</v>
      </c>
      <c r="D731" s="50" t="s">
        <v>11</v>
      </c>
      <c r="E731" s="50" t="s">
        <v>7</v>
      </c>
      <c r="F731" s="50" t="s">
        <v>71</v>
      </c>
      <c r="G731" s="50" t="s">
        <v>71</v>
      </c>
      <c r="H731" s="50" t="s">
        <v>180</v>
      </c>
      <c r="I731" s="50" t="s">
        <v>84</v>
      </c>
      <c r="J731" s="51">
        <v>12120</v>
      </c>
      <c r="K731" s="50" t="s">
        <v>954</v>
      </c>
      <c r="L731" s="50" t="s">
        <v>20</v>
      </c>
      <c r="M731" s="52" t="str">
        <f>VLOOKUP(D731,CATEGORIE!$A:$B,2,0)</f>
        <v>RD</v>
      </c>
    </row>
    <row r="732" spans="1:13" ht="15" customHeight="1" x14ac:dyDescent="0.25">
      <c r="A732" s="49">
        <v>45370</v>
      </c>
      <c r="B732" s="50" t="s">
        <v>6</v>
      </c>
      <c r="C732" s="50" t="s">
        <v>6</v>
      </c>
      <c r="D732" s="50" t="s">
        <v>25</v>
      </c>
      <c r="E732" s="50" t="s">
        <v>197</v>
      </c>
      <c r="F732" s="50" t="s">
        <v>71</v>
      </c>
      <c r="G732" s="50" t="s">
        <v>220</v>
      </c>
      <c r="H732" s="50" t="s">
        <v>168</v>
      </c>
      <c r="I732" s="50" t="s">
        <v>72</v>
      </c>
      <c r="J732" s="51">
        <v>3020</v>
      </c>
      <c r="K732" s="50" t="s">
        <v>955</v>
      </c>
      <c r="L732" s="50" t="s">
        <v>78</v>
      </c>
      <c r="M732" s="52" t="str">
        <f>VLOOKUP(D732,CATEGORIE!$A:$B,2,0)</f>
        <v>RD</v>
      </c>
    </row>
    <row r="733" spans="1:13" ht="15" customHeight="1" x14ac:dyDescent="0.25">
      <c r="A733" s="49">
        <v>45370</v>
      </c>
      <c r="B733" s="50" t="s">
        <v>6</v>
      </c>
      <c r="C733" s="50" t="s">
        <v>6</v>
      </c>
      <c r="D733" s="50" t="s">
        <v>16</v>
      </c>
      <c r="E733" s="50" t="s">
        <v>185</v>
      </c>
      <c r="F733" s="50" t="s">
        <v>9</v>
      </c>
      <c r="G733" s="50" t="s">
        <v>71</v>
      </c>
      <c r="H733" s="50" t="s">
        <v>166</v>
      </c>
      <c r="I733" s="50" t="s">
        <v>72</v>
      </c>
      <c r="J733" s="51">
        <v>4920</v>
      </c>
      <c r="K733" s="50" t="s">
        <v>956</v>
      </c>
      <c r="L733" s="50" t="s">
        <v>20</v>
      </c>
      <c r="M733" s="52" t="str">
        <f>VLOOKUP(D733,CATEGORIE!$A:$B,2,0)</f>
        <v>RD</v>
      </c>
    </row>
    <row r="734" spans="1:13" ht="15" customHeight="1" x14ac:dyDescent="0.25">
      <c r="A734" s="49">
        <v>45370</v>
      </c>
      <c r="B734" s="50" t="s">
        <v>6</v>
      </c>
      <c r="C734" s="50" t="s">
        <v>6</v>
      </c>
      <c r="D734" s="50" t="s">
        <v>12</v>
      </c>
      <c r="E734" s="50" t="s">
        <v>73</v>
      </c>
      <c r="F734" s="50" t="s">
        <v>71</v>
      </c>
      <c r="G734" s="50" t="s">
        <v>74</v>
      </c>
      <c r="H734" s="50" t="s">
        <v>167</v>
      </c>
      <c r="I734" s="50" t="s">
        <v>72</v>
      </c>
      <c r="J734" s="51">
        <v>5400</v>
      </c>
      <c r="K734" s="50" t="s">
        <v>957</v>
      </c>
      <c r="L734" s="50" t="s">
        <v>20</v>
      </c>
      <c r="M734" s="52" t="str">
        <f>VLOOKUP(D734,CATEGORIE!$A:$B,2,0)</f>
        <v>RD</v>
      </c>
    </row>
    <row r="735" spans="1:13" ht="15" customHeight="1" x14ac:dyDescent="0.25">
      <c r="A735" s="49">
        <v>45370</v>
      </c>
      <c r="B735" s="50" t="s">
        <v>6</v>
      </c>
      <c r="C735" s="50" t="s">
        <v>6</v>
      </c>
      <c r="D735" s="50" t="s">
        <v>24</v>
      </c>
      <c r="E735" s="50" t="s">
        <v>187</v>
      </c>
      <c r="F735" s="50" t="s">
        <v>9</v>
      </c>
      <c r="G735" s="50" t="s">
        <v>220</v>
      </c>
      <c r="H735" s="50" t="s">
        <v>168</v>
      </c>
      <c r="I735" s="50" t="s">
        <v>72</v>
      </c>
      <c r="J735" s="51">
        <v>4720</v>
      </c>
      <c r="K735" s="50" t="s">
        <v>958</v>
      </c>
      <c r="L735" s="50" t="s">
        <v>20</v>
      </c>
      <c r="M735" s="52" t="str">
        <f>VLOOKUP(D735,CATEGORIE!$A:$B,2,0)</f>
        <v>RD</v>
      </c>
    </row>
    <row r="736" spans="1:13" ht="15" customHeight="1" x14ac:dyDescent="0.25">
      <c r="A736" s="49">
        <v>45370</v>
      </c>
      <c r="B736" s="50" t="s">
        <v>6</v>
      </c>
      <c r="C736" s="50" t="s">
        <v>6</v>
      </c>
      <c r="D736" s="50" t="s">
        <v>15</v>
      </c>
      <c r="E736" s="50" t="s">
        <v>8</v>
      </c>
      <c r="F736" s="50" t="s">
        <v>9</v>
      </c>
      <c r="G736" s="50" t="s">
        <v>71</v>
      </c>
      <c r="H736" s="50" t="s">
        <v>216</v>
      </c>
      <c r="I736" s="50" t="s">
        <v>72</v>
      </c>
      <c r="J736" s="51">
        <v>14850</v>
      </c>
      <c r="K736" s="50" t="s">
        <v>959</v>
      </c>
      <c r="L736" s="50" t="s">
        <v>20</v>
      </c>
      <c r="M736" s="52" t="str">
        <f>VLOOKUP(D736,CATEGORIE!$A:$B,2,0)</f>
        <v>RD</v>
      </c>
    </row>
    <row r="737" spans="1:13" ht="15" customHeight="1" x14ac:dyDescent="0.25">
      <c r="A737" s="49">
        <v>45370</v>
      </c>
      <c r="B737" s="50" t="s">
        <v>6</v>
      </c>
      <c r="C737" s="50" t="s">
        <v>6</v>
      </c>
      <c r="D737" s="50" t="s">
        <v>14</v>
      </c>
      <c r="E737" s="50" t="s">
        <v>170</v>
      </c>
      <c r="F737" s="50" t="s">
        <v>71</v>
      </c>
      <c r="G737" s="50" t="s">
        <v>472</v>
      </c>
      <c r="H737" s="50" t="s">
        <v>473</v>
      </c>
      <c r="I737" s="50" t="s">
        <v>72</v>
      </c>
      <c r="J737" s="51">
        <v>8480</v>
      </c>
      <c r="K737" s="50" t="s">
        <v>960</v>
      </c>
      <c r="L737" s="50" t="s">
        <v>20</v>
      </c>
      <c r="M737" s="52" t="str">
        <f>VLOOKUP(D737,CATEGORIE!$A:$B,2,0)</f>
        <v>RD</v>
      </c>
    </row>
    <row r="738" spans="1:13" ht="15" customHeight="1" x14ac:dyDescent="0.25">
      <c r="A738" s="49">
        <v>45370</v>
      </c>
      <c r="B738" s="50" t="s">
        <v>6</v>
      </c>
      <c r="C738" s="50" t="s">
        <v>6</v>
      </c>
      <c r="D738" s="50" t="s">
        <v>13</v>
      </c>
      <c r="E738" s="50" t="s">
        <v>588</v>
      </c>
      <c r="F738" s="50" t="s">
        <v>9</v>
      </c>
      <c r="G738" s="50" t="s">
        <v>76</v>
      </c>
      <c r="H738" s="50" t="s">
        <v>172</v>
      </c>
      <c r="I738" s="50" t="s">
        <v>77</v>
      </c>
      <c r="J738" s="51">
        <v>2460</v>
      </c>
      <c r="K738" s="50" t="s">
        <v>961</v>
      </c>
      <c r="L738" s="50" t="s">
        <v>20</v>
      </c>
      <c r="M738" s="52" t="str">
        <f>VLOOKUP(D738,CATEGORIE!$A:$B,2,0)</f>
        <v>INDIFFERENZIATO</v>
      </c>
    </row>
    <row r="739" spans="1:13" ht="15" customHeight="1" x14ac:dyDescent="0.25">
      <c r="A739" s="49">
        <v>45370</v>
      </c>
      <c r="B739" s="50" t="s">
        <v>6</v>
      </c>
      <c r="C739" s="50" t="s">
        <v>6</v>
      </c>
      <c r="D739" s="50" t="s">
        <v>13</v>
      </c>
      <c r="E739" s="50" t="s">
        <v>588</v>
      </c>
      <c r="F739" s="50" t="s">
        <v>9</v>
      </c>
      <c r="G739" s="50" t="s">
        <v>76</v>
      </c>
      <c r="H739" s="50" t="s">
        <v>172</v>
      </c>
      <c r="I739" s="50" t="s">
        <v>77</v>
      </c>
      <c r="J739" s="51">
        <v>10180</v>
      </c>
      <c r="K739" s="50" t="s">
        <v>962</v>
      </c>
      <c r="L739" s="50" t="s">
        <v>20</v>
      </c>
      <c r="M739" s="52" t="str">
        <f>VLOOKUP(D739,CATEGORIE!$A:$B,2,0)</f>
        <v>INDIFFERENZIATO</v>
      </c>
    </row>
    <row r="740" spans="1:13" ht="15" customHeight="1" x14ac:dyDescent="0.25">
      <c r="A740" s="49">
        <v>45370</v>
      </c>
      <c r="B740" s="50" t="s">
        <v>6</v>
      </c>
      <c r="C740" s="50" t="s">
        <v>6</v>
      </c>
      <c r="D740" s="50" t="s">
        <v>13</v>
      </c>
      <c r="E740" s="50" t="s">
        <v>588</v>
      </c>
      <c r="F740" s="50" t="s">
        <v>9</v>
      </c>
      <c r="G740" s="50" t="s">
        <v>76</v>
      </c>
      <c r="H740" s="50" t="s">
        <v>172</v>
      </c>
      <c r="I740" s="50" t="s">
        <v>77</v>
      </c>
      <c r="J740" s="51">
        <v>10600</v>
      </c>
      <c r="K740" s="50" t="s">
        <v>963</v>
      </c>
      <c r="L740" s="50" t="s">
        <v>20</v>
      </c>
      <c r="M740" s="52" t="str">
        <f>VLOOKUP(D740,CATEGORIE!$A:$B,2,0)</f>
        <v>INDIFFERENZIATO</v>
      </c>
    </row>
    <row r="741" spans="1:13" ht="15" customHeight="1" x14ac:dyDescent="0.25">
      <c r="A741" s="49">
        <v>45370</v>
      </c>
      <c r="B741" s="50" t="s">
        <v>6</v>
      </c>
      <c r="C741" s="50" t="s">
        <v>6</v>
      </c>
      <c r="D741" s="50" t="s">
        <v>10</v>
      </c>
      <c r="E741" s="50" t="s">
        <v>176</v>
      </c>
      <c r="F741" s="50" t="s">
        <v>71</v>
      </c>
      <c r="G741" s="50" t="s">
        <v>220</v>
      </c>
      <c r="H741" s="50" t="s">
        <v>168</v>
      </c>
      <c r="I741" s="50" t="s">
        <v>72</v>
      </c>
      <c r="J741" s="51">
        <v>9360</v>
      </c>
      <c r="K741" s="50" t="s">
        <v>964</v>
      </c>
      <c r="L741" s="50" t="s">
        <v>20</v>
      </c>
      <c r="M741" s="52" t="str">
        <f>VLOOKUP(D741,CATEGORIE!$A:$B,2,0)</f>
        <v>RD</v>
      </c>
    </row>
    <row r="742" spans="1:13" ht="15" customHeight="1" x14ac:dyDescent="0.25">
      <c r="A742" s="49">
        <v>45371</v>
      </c>
      <c r="B742" s="50" t="s">
        <v>6</v>
      </c>
      <c r="C742" s="50" t="s">
        <v>6</v>
      </c>
      <c r="D742" s="50" t="s">
        <v>25</v>
      </c>
      <c r="E742" s="50" t="s">
        <v>197</v>
      </c>
      <c r="F742" s="50" t="s">
        <v>71</v>
      </c>
      <c r="G742" s="50" t="s">
        <v>220</v>
      </c>
      <c r="H742" s="50" t="s">
        <v>168</v>
      </c>
      <c r="I742" s="50" t="s">
        <v>72</v>
      </c>
      <c r="J742" s="51">
        <v>6120</v>
      </c>
      <c r="K742" s="50" t="s">
        <v>965</v>
      </c>
      <c r="L742" s="50" t="s">
        <v>78</v>
      </c>
      <c r="M742" s="52" t="str">
        <f>VLOOKUP(D742,CATEGORIE!$A:$B,2,0)</f>
        <v>RD</v>
      </c>
    </row>
    <row r="743" spans="1:13" ht="15" customHeight="1" x14ac:dyDescent="0.25">
      <c r="A743" s="49">
        <v>45371</v>
      </c>
      <c r="B743" s="50" t="s">
        <v>6</v>
      </c>
      <c r="C743" s="50" t="s">
        <v>6</v>
      </c>
      <c r="D743" s="50" t="s">
        <v>16</v>
      </c>
      <c r="E743" s="50" t="s">
        <v>185</v>
      </c>
      <c r="F743" s="50" t="s">
        <v>9</v>
      </c>
      <c r="G743" s="50" t="s">
        <v>71</v>
      </c>
      <c r="H743" s="50" t="s">
        <v>166</v>
      </c>
      <c r="I743" s="50" t="s">
        <v>72</v>
      </c>
      <c r="J743" s="51">
        <v>4300</v>
      </c>
      <c r="K743" s="50" t="s">
        <v>966</v>
      </c>
      <c r="L743" s="50" t="s">
        <v>20</v>
      </c>
      <c r="M743" s="52" t="str">
        <f>VLOOKUP(D743,CATEGORIE!$A:$B,2,0)</f>
        <v>RD</v>
      </c>
    </row>
    <row r="744" spans="1:13" ht="15" customHeight="1" x14ac:dyDescent="0.25">
      <c r="A744" s="49">
        <v>45371</v>
      </c>
      <c r="B744" s="50" t="s">
        <v>6</v>
      </c>
      <c r="C744" s="50" t="s">
        <v>6</v>
      </c>
      <c r="D744" s="50" t="s">
        <v>12</v>
      </c>
      <c r="E744" s="50" t="s">
        <v>73</v>
      </c>
      <c r="F744" s="50" t="s">
        <v>71</v>
      </c>
      <c r="G744" s="50" t="s">
        <v>74</v>
      </c>
      <c r="H744" s="50" t="s">
        <v>167</v>
      </c>
      <c r="I744" s="50" t="s">
        <v>72</v>
      </c>
      <c r="J744" s="51">
        <v>7040</v>
      </c>
      <c r="K744" s="50" t="s">
        <v>967</v>
      </c>
      <c r="L744" s="50" t="s">
        <v>20</v>
      </c>
      <c r="M744" s="52" t="str">
        <f>VLOOKUP(D744,CATEGORIE!$A:$B,2,0)</f>
        <v>RD</v>
      </c>
    </row>
    <row r="745" spans="1:13" ht="15" customHeight="1" x14ac:dyDescent="0.25">
      <c r="A745" s="49">
        <v>45371</v>
      </c>
      <c r="B745" s="50" t="s">
        <v>6</v>
      </c>
      <c r="C745" s="50" t="s">
        <v>6</v>
      </c>
      <c r="D745" s="50" t="s">
        <v>15</v>
      </c>
      <c r="E745" s="50" t="s">
        <v>8</v>
      </c>
      <c r="F745" s="50" t="s">
        <v>9</v>
      </c>
      <c r="G745" s="50" t="s">
        <v>71</v>
      </c>
      <c r="H745" s="50" t="s">
        <v>216</v>
      </c>
      <c r="I745" s="50" t="s">
        <v>72</v>
      </c>
      <c r="J745" s="51">
        <v>11500</v>
      </c>
      <c r="K745" s="50" t="s">
        <v>968</v>
      </c>
      <c r="L745" s="50" t="s">
        <v>20</v>
      </c>
      <c r="M745" s="52" t="str">
        <f>VLOOKUP(D745,CATEGORIE!$A:$B,2,0)</f>
        <v>RD</v>
      </c>
    </row>
    <row r="746" spans="1:13" ht="15" customHeight="1" x14ac:dyDescent="0.25">
      <c r="A746" s="49">
        <v>45371</v>
      </c>
      <c r="B746" s="50" t="s">
        <v>6</v>
      </c>
      <c r="C746" s="50" t="s">
        <v>6</v>
      </c>
      <c r="D746" s="50" t="s">
        <v>14</v>
      </c>
      <c r="E746" s="50" t="s">
        <v>170</v>
      </c>
      <c r="F746" s="50" t="s">
        <v>71</v>
      </c>
      <c r="G746" s="50" t="s">
        <v>472</v>
      </c>
      <c r="H746" s="50" t="s">
        <v>473</v>
      </c>
      <c r="I746" s="50" t="s">
        <v>72</v>
      </c>
      <c r="J746" s="51">
        <v>5360</v>
      </c>
      <c r="K746" s="50" t="s">
        <v>969</v>
      </c>
      <c r="L746" s="50" t="s">
        <v>20</v>
      </c>
      <c r="M746" s="52" t="str">
        <f>VLOOKUP(D746,CATEGORIE!$A:$B,2,0)</f>
        <v>RD</v>
      </c>
    </row>
    <row r="747" spans="1:13" ht="15" customHeight="1" x14ac:dyDescent="0.25">
      <c r="A747" s="49">
        <v>45371</v>
      </c>
      <c r="B747" s="50" t="s">
        <v>6</v>
      </c>
      <c r="C747" s="50" t="s">
        <v>6</v>
      </c>
      <c r="D747" s="50" t="s">
        <v>14</v>
      </c>
      <c r="E747" s="50" t="s">
        <v>170</v>
      </c>
      <c r="F747" s="50" t="s">
        <v>71</v>
      </c>
      <c r="G747" s="50" t="s">
        <v>472</v>
      </c>
      <c r="H747" s="50" t="s">
        <v>473</v>
      </c>
      <c r="I747" s="50" t="s">
        <v>72</v>
      </c>
      <c r="J747" s="51">
        <v>5220</v>
      </c>
      <c r="K747" s="50" t="s">
        <v>970</v>
      </c>
      <c r="L747" s="50" t="s">
        <v>20</v>
      </c>
      <c r="M747" s="52" t="str">
        <f>VLOOKUP(D747,CATEGORIE!$A:$B,2,0)</f>
        <v>RD</v>
      </c>
    </row>
    <row r="748" spans="1:13" ht="15" customHeight="1" x14ac:dyDescent="0.25">
      <c r="A748" s="49">
        <v>45371</v>
      </c>
      <c r="B748" s="50" t="s">
        <v>6</v>
      </c>
      <c r="C748" s="50" t="s">
        <v>6</v>
      </c>
      <c r="D748" s="50" t="s">
        <v>13</v>
      </c>
      <c r="E748" s="50" t="s">
        <v>588</v>
      </c>
      <c r="F748" s="50" t="s">
        <v>9</v>
      </c>
      <c r="G748" s="50" t="s">
        <v>76</v>
      </c>
      <c r="H748" s="50" t="s">
        <v>172</v>
      </c>
      <c r="I748" s="50" t="s">
        <v>77</v>
      </c>
      <c r="J748" s="51">
        <v>4780</v>
      </c>
      <c r="K748" s="50" t="s">
        <v>971</v>
      </c>
      <c r="L748" s="50" t="s">
        <v>20</v>
      </c>
      <c r="M748" s="52" t="str">
        <f>VLOOKUP(D748,CATEGORIE!$A:$B,2,0)</f>
        <v>INDIFFERENZIATO</v>
      </c>
    </row>
    <row r="749" spans="1:13" ht="15" customHeight="1" x14ac:dyDescent="0.25">
      <c r="A749" s="49">
        <v>45371</v>
      </c>
      <c r="B749" s="50" t="s">
        <v>6</v>
      </c>
      <c r="C749" s="50" t="s">
        <v>6</v>
      </c>
      <c r="D749" s="50" t="s">
        <v>13</v>
      </c>
      <c r="E749" s="50" t="s">
        <v>588</v>
      </c>
      <c r="F749" s="50" t="s">
        <v>9</v>
      </c>
      <c r="G749" s="50" t="s">
        <v>76</v>
      </c>
      <c r="H749" s="50" t="s">
        <v>172</v>
      </c>
      <c r="I749" s="50" t="s">
        <v>77</v>
      </c>
      <c r="J749" s="51">
        <v>8560</v>
      </c>
      <c r="K749" s="50" t="s">
        <v>972</v>
      </c>
      <c r="L749" s="50" t="s">
        <v>20</v>
      </c>
      <c r="M749" s="52" t="str">
        <f>VLOOKUP(D749,CATEGORIE!$A:$B,2,0)</f>
        <v>INDIFFERENZIATO</v>
      </c>
    </row>
    <row r="750" spans="1:13" ht="15" customHeight="1" x14ac:dyDescent="0.25">
      <c r="A750" s="49">
        <v>45371</v>
      </c>
      <c r="B750" s="50" t="s">
        <v>6</v>
      </c>
      <c r="C750" s="50" t="s">
        <v>6</v>
      </c>
      <c r="D750" s="50" t="s">
        <v>13</v>
      </c>
      <c r="E750" s="50" t="s">
        <v>588</v>
      </c>
      <c r="F750" s="50" t="s">
        <v>9</v>
      </c>
      <c r="G750" s="50" t="s">
        <v>76</v>
      </c>
      <c r="H750" s="50" t="s">
        <v>172</v>
      </c>
      <c r="I750" s="50" t="s">
        <v>77</v>
      </c>
      <c r="J750" s="51">
        <v>9440</v>
      </c>
      <c r="K750" s="50" t="s">
        <v>973</v>
      </c>
      <c r="L750" s="50" t="s">
        <v>20</v>
      </c>
      <c r="M750" s="52" t="str">
        <f>VLOOKUP(D750,CATEGORIE!$A:$B,2,0)</f>
        <v>INDIFFERENZIATO</v>
      </c>
    </row>
    <row r="751" spans="1:13" ht="15" customHeight="1" x14ac:dyDescent="0.25">
      <c r="A751" s="49">
        <v>45371</v>
      </c>
      <c r="B751" s="50" t="s">
        <v>6</v>
      </c>
      <c r="C751" s="50" t="s">
        <v>6</v>
      </c>
      <c r="D751" s="50" t="s">
        <v>13</v>
      </c>
      <c r="E751" s="50" t="s">
        <v>588</v>
      </c>
      <c r="F751" s="50" t="s">
        <v>9</v>
      </c>
      <c r="G751" s="50" t="s">
        <v>76</v>
      </c>
      <c r="H751" s="50" t="s">
        <v>172</v>
      </c>
      <c r="I751" s="50" t="s">
        <v>77</v>
      </c>
      <c r="J751" s="51">
        <v>7680</v>
      </c>
      <c r="K751" s="50" t="s">
        <v>974</v>
      </c>
      <c r="L751" s="50" t="s">
        <v>20</v>
      </c>
      <c r="M751" s="52" t="str">
        <f>VLOOKUP(D751,CATEGORIE!$A:$B,2,0)</f>
        <v>INDIFFERENZIATO</v>
      </c>
    </row>
    <row r="752" spans="1:13" ht="15" customHeight="1" x14ac:dyDescent="0.25">
      <c r="A752" s="49">
        <v>45372</v>
      </c>
      <c r="B752" s="50" t="s">
        <v>6</v>
      </c>
      <c r="C752" s="50" t="s">
        <v>6</v>
      </c>
      <c r="D752" s="50" t="s">
        <v>25</v>
      </c>
      <c r="E752" s="50" t="s">
        <v>197</v>
      </c>
      <c r="F752" s="50" t="s">
        <v>71</v>
      </c>
      <c r="G752" s="50" t="s">
        <v>220</v>
      </c>
      <c r="H752" s="50" t="s">
        <v>168</v>
      </c>
      <c r="I752" s="50" t="s">
        <v>72</v>
      </c>
      <c r="J752" s="51">
        <v>6220</v>
      </c>
      <c r="K752" s="50" t="s">
        <v>975</v>
      </c>
      <c r="L752" s="50" t="s">
        <v>78</v>
      </c>
      <c r="M752" s="52" t="str">
        <f>VLOOKUP(D752,CATEGORIE!$A:$B,2,0)</f>
        <v>RD</v>
      </c>
    </row>
    <row r="753" spans="1:13" ht="15" customHeight="1" x14ac:dyDescent="0.25">
      <c r="A753" s="49">
        <v>45372</v>
      </c>
      <c r="B753" s="50" t="s">
        <v>6</v>
      </c>
      <c r="C753" s="50" t="s">
        <v>6</v>
      </c>
      <c r="D753" s="50" t="s">
        <v>16</v>
      </c>
      <c r="E753" s="50" t="s">
        <v>185</v>
      </c>
      <c r="F753" s="50" t="s">
        <v>9</v>
      </c>
      <c r="G753" s="50" t="s">
        <v>71</v>
      </c>
      <c r="H753" s="50" t="s">
        <v>166</v>
      </c>
      <c r="I753" s="50" t="s">
        <v>72</v>
      </c>
      <c r="J753" s="51">
        <v>4500</v>
      </c>
      <c r="K753" s="50" t="s">
        <v>976</v>
      </c>
      <c r="L753" s="50" t="s">
        <v>20</v>
      </c>
      <c r="M753" s="52" t="str">
        <f>VLOOKUP(D753,CATEGORIE!$A:$B,2,0)</f>
        <v>RD</v>
      </c>
    </row>
    <row r="754" spans="1:13" ht="15" customHeight="1" x14ac:dyDescent="0.25">
      <c r="A754" s="49">
        <v>45372</v>
      </c>
      <c r="B754" s="50" t="s">
        <v>6</v>
      </c>
      <c r="C754" s="50" t="s">
        <v>6</v>
      </c>
      <c r="D754" s="50" t="s">
        <v>12</v>
      </c>
      <c r="E754" s="50" t="s">
        <v>73</v>
      </c>
      <c r="F754" s="50" t="s">
        <v>71</v>
      </c>
      <c r="G754" s="50" t="s">
        <v>74</v>
      </c>
      <c r="H754" s="50" t="s">
        <v>167</v>
      </c>
      <c r="I754" s="50" t="s">
        <v>72</v>
      </c>
      <c r="J754" s="51">
        <v>7960</v>
      </c>
      <c r="K754" s="50" t="s">
        <v>977</v>
      </c>
      <c r="L754" s="50" t="s">
        <v>20</v>
      </c>
      <c r="M754" s="52" t="str">
        <f>VLOOKUP(D754,CATEGORIE!$A:$B,2,0)</f>
        <v>RD</v>
      </c>
    </row>
    <row r="755" spans="1:13" ht="15" customHeight="1" x14ac:dyDescent="0.25">
      <c r="A755" s="49">
        <v>45372</v>
      </c>
      <c r="B755" s="50" t="s">
        <v>6</v>
      </c>
      <c r="C755" s="50" t="s">
        <v>6</v>
      </c>
      <c r="D755" s="50" t="s">
        <v>24</v>
      </c>
      <c r="E755" s="50" t="s">
        <v>187</v>
      </c>
      <c r="F755" s="50" t="s">
        <v>9</v>
      </c>
      <c r="G755" s="50" t="s">
        <v>220</v>
      </c>
      <c r="H755" s="50" t="s">
        <v>168</v>
      </c>
      <c r="I755" s="50" t="s">
        <v>72</v>
      </c>
      <c r="J755" s="51">
        <v>640</v>
      </c>
      <c r="K755" s="50" t="s">
        <v>978</v>
      </c>
      <c r="L755" s="50" t="s">
        <v>20</v>
      </c>
      <c r="M755" s="52" t="str">
        <f>VLOOKUP(D755,CATEGORIE!$A:$B,2,0)</f>
        <v>RD</v>
      </c>
    </row>
    <row r="756" spans="1:13" ht="15" customHeight="1" x14ac:dyDescent="0.25">
      <c r="A756" s="49">
        <v>45372</v>
      </c>
      <c r="B756" s="50" t="s">
        <v>6</v>
      </c>
      <c r="C756" s="50" t="s">
        <v>6</v>
      </c>
      <c r="D756" s="50" t="s">
        <v>24</v>
      </c>
      <c r="E756" s="50" t="s">
        <v>187</v>
      </c>
      <c r="F756" s="50" t="s">
        <v>9</v>
      </c>
      <c r="G756" s="50" t="s">
        <v>220</v>
      </c>
      <c r="H756" s="50" t="s">
        <v>168</v>
      </c>
      <c r="I756" s="50" t="s">
        <v>72</v>
      </c>
      <c r="J756" s="51">
        <v>7120</v>
      </c>
      <c r="K756" s="50" t="s">
        <v>979</v>
      </c>
      <c r="L756" s="50" t="s">
        <v>20</v>
      </c>
      <c r="M756" s="52" t="str">
        <f>VLOOKUP(D756,CATEGORIE!$A:$B,2,0)</f>
        <v>RD</v>
      </c>
    </row>
    <row r="757" spans="1:13" ht="15" customHeight="1" x14ac:dyDescent="0.25">
      <c r="A757" s="49">
        <v>45372</v>
      </c>
      <c r="B757" s="50" t="s">
        <v>6</v>
      </c>
      <c r="C757" s="50" t="s">
        <v>6</v>
      </c>
      <c r="D757" s="50" t="s">
        <v>15</v>
      </c>
      <c r="E757" s="50" t="s">
        <v>8</v>
      </c>
      <c r="F757" s="50" t="s">
        <v>9</v>
      </c>
      <c r="G757" s="50" t="s">
        <v>71</v>
      </c>
      <c r="H757" s="50" t="s">
        <v>216</v>
      </c>
      <c r="I757" s="50" t="s">
        <v>72</v>
      </c>
      <c r="J757" s="51">
        <v>7640</v>
      </c>
      <c r="K757" s="50" t="s">
        <v>980</v>
      </c>
      <c r="L757" s="50" t="s">
        <v>20</v>
      </c>
      <c r="M757" s="52" t="str">
        <f>VLOOKUP(D757,CATEGORIE!$A:$B,2,0)</f>
        <v>RD</v>
      </c>
    </row>
    <row r="758" spans="1:13" ht="15" customHeight="1" x14ac:dyDescent="0.25">
      <c r="A758" s="49">
        <v>45372</v>
      </c>
      <c r="B758" s="50" t="s">
        <v>6</v>
      </c>
      <c r="C758" s="50" t="s">
        <v>6</v>
      </c>
      <c r="D758" s="50" t="s">
        <v>14</v>
      </c>
      <c r="E758" s="50" t="s">
        <v>170</v>
      </c>
      <c r="F758" s="50" t="s">
        <v>71</v>
      </c>
      <c r="G758" s="50" t="s">
        <v>472</v>
      </c>
      <c r="H758" s="50" t="s">
        <v>473</v>
      </c>
      <c r="I758" s="50" t="s">
        <v>72</v>
      </c>
      <c r="J758" s="51">
        <v>6440</v>
      </c>
      <c r="K758" s="50" t="s">
        <v>981</v>
      </c>
      <c r="L758" s="50" t="s">
        <v>20</v>
      </c>
      <c r="M758" s="52" t="str">
        <f>VLOOKUP(D758,CATEGORIE!$A:$B,2,0)</f>
        <v>RD</v>
      </c>
    </row>
    <row r="759" spans="1:13" ht="15" customHeight="1" x14ac:dyDescent="0.25">
      <c r="A759" s="49">
        <v>45372</v>
      </c>
      <c r="B759" s="50" t="s">
        <v>6</v>
      </c>
      <c r="C759" s="50" t="s">
        <v>6</v>
      </c>
      <c r="D759" s="50" t="s">
        <v>13</v>
      </c>
      <c r="E759" s="50" t="s">
        <v>588</v>
      </c>
      <c r="F759" s="50" t="s">
        <v>71</v>
      </c>
      <c r="G759" s="50" t="s">
        <v>76</v>
      </c>
      <c r="H759" s="50" t="s">
        <v>172</v>
      </c>
      <c r="I759" s="50" t="s">
        <v>77</v>
      </c>
      <c r="J759" s="51">
        <v>4220</v>
      </c>
      <c r="K759" s="50" t="s">
        <v>982</v>
      </c>
      <c r="L759" s="50" t="s">
        <v>20</v>
      </c>
      <c r="M759" s="52" t="str">
        <f>VLOOKUP(D759,CATEGORIE!$A:$B,2,0)</f>
        <v>INDIFFERENZIATO</v>
      </c>
    </row>
    <row r="760" spans="1:13" ht="15" customHeight="1" x14ac:dyDescent="0.25">
      <c r="A760" s="49">
        <v>45372</v>
      </c>
      <c r="B760" s="50" t="s">
        <v>6</v>
      </c>
      <c r="C760" s="50" t="s">
        <v>6</v>
      </c>
      <c r="D760" s="50" t="s">
        <v>13</v>
      </c>
      <c r="E760" s="50" t="s">
        <v>588</v>
      </c>
      <c r="F760" s="50" t="s">
        <v>9</v>
      </c>
      <c r="G760" s="50" t="s">
        <v>76</v>
      </c>
      <c r="H760" s="50" t="s">
        <v>172</v>
      </c>
      <c r="I760" s="50" t="s">
        <v>77</v>
      </c>
      <c r="J760" s="51">
        <v>1180</v>
      </c>
      <c r="K760" s="50" t="s">
        <v>983</v>
      </c>
      <c r="L760" s="50" t="s">
        <v>20</v>
      </c>
      <c r="M760" s="52" t="str">
        <f>VLOOKUP(D760,CATEGORIE!$A:$B,2,0)</f>
        <v>INDIFFERENZIATO</v>
      </c>
    </row>
    <row r="761" spans="1:13" ht="15" customHeight="1" x14ac:dyDescent="0.25">
      <c r="A761" s="49">
        <v>45372</v>
      </c>
      <c r="B761" s="50" t="s">
        <v>6</v>
      </c>
      <c r="C761" s="50" t="s">
        <v>6</v>
      </c>
      <c r="D761" s="50" t="s">
        <v>13</v>
      </c>
      <c r="E761" s="50" t="s">
        <v>588</v>
      </c>
      <c r="F761" s="50" t="s">
        <v>9</v>
      </c>
      <c r="G761" s="50" t="s">
        <v>76</v>
      </c>
      <c r="H761" s="50" t="s">
        <v>172</v>
      </c>
      <c r="I761" s="50" t="s">
        <v>77</v>
      </c>
      <c r="J761" s="51">
        <v>8960</v>
      </c>
      <c r="K761" s="50" t="s">
        <v>984</v>
      </c>
      <c r="L761" s="50" t="s">
        <v>20</v>
      </c>
      <c r="M761" s="52" t="str">
        <f>VLOOKUP(D761,CATEGORIE!$A:$B,2,0)</f>
        <v>INDIFFERENZIATO</v>
      </c>
    </row>
    <row r="762" spans="1:13" ht="15" customHeight="1" x14ac:dyDescent="0.25">
      <c r="A762" s="49">
        <v>45372</v>
      </c>
      <c r="B762" s="50" t="s">
        <v>6</v>
      </c>
      <c r="C762" s="50" t="s">
        <v>6</v>
      </c>
      <c r="D762" s="50" t="s">
        <v>13</v>
      </c>
      <c r="E762" s="50" t="s">
        <v>588</v>
      </c>
      <c r="F762" s="50" t="s">
        <v>9</v>
      </c>
      <c r="G762" s="50" t="s">
        <v>76</v>
      </c>
      <c r="H762" s="50" t="s">
        <v>172</v>
      </c>
      <c r="I762" s="50" t="s">
        <v>77</v>
      </c>
      <c r="J762" s="51">
        <v>7480</v>
      </c>
      <c r="K762" s="50" t="s">
        <v>985</v>
      </c>
      <c r="L762" s="50" t="s">
        <v>20</v>
      </c>
      <c r="M762" s="52" t="str">
        <f>VLOOKUP(D762,CATEGORIE!$A:$B,2,0)</f>
        <v>INDIFFERENZIATO</v>
      </c>
    </row>
    <row r="763" spans="1:13" ht="15" customHeight="1" x14ac:dyDescent="0.25">
      <c r="A763" s="49">
        <v>45372</v>
      </c>
      <c r="B763" s="50" t="s">
        <v>6</v>
      </c>
      <c r="C763" s="50" t="s">
        <v>6</v>
      </c>
      <c r="D763" s="50" t="s">
        <v>10</v>
      </c>
      <c r="E763" s="50" t="s">
        <v>176</v>
      </c>
      <c r="F763" s="50" t="s">
        <v>71</v>
      </c>
      <c r="G763" s="50" t="s">
        <v>220</v>
      </c>
      <c r="H763" s="50" t="s">
        <v>168</v>
      </c>
      <c r="I763" s="50" t="s">
        <v>72</v>
      </c>
      <c r="J763" s="51">
        <v>2640</v>
      </c>
      <c r="K763" s="50" t="s">
        <v>986</v>
      </c>
      <c r="L763" s="50" t="s">
        <v>20</v>
      </c>
      <c r="M763" s="52" t="str">
        <f>VLOOKUP(D763,CATEGORIE!$A:$B,2,0)</f>
        <v>RD</v>
      </c>
    </row>
    <row r="764" spans="1:13" ht="15" customHeight="1" x14ac:dyDescent="0.25">
      <c r="A764" s="49">
        <v>45372</v>
      </c>
      <c r="B764" s="50" t="s">
        <v>6</v>
      </c>
      <c r="C764" s="50" t="s">
        <v>6</v>
      </c>
      <c r="D764" s="50" t="s">
        <v>10</v>
      </c>
      <c r="E764" s="50" t="s">
        <v>176</v>
      </c>
      <c r="F764" s="50" t="s">
        <v>71</v>
      </c>
      <c r="G764" s="50" t="s">
        <v>220</v>
      </c>
      <c r="H764" s="50" t="s">
        <v>168</v>
      </c>
      <c r="I764" s="50" t="s">
        <v>72</v>
      </c>
      <c r="J764" s="51">
        <v>9900</v>
      </c>
      <c r="K764" s="50" t="s">
        <v>987</v>
      </c>
      <c r="L764" s="50" t="s">
        <v>20</v>
      </c>
      <c r="M764" s="52" t="str">
        <f>VLOOKUP(D764,CATEGORIE!$A:$B,2,0)</f>
        <v>RD</v>
      </c>
    </row>
    <row r="765" spans="1:13" ht="15" customHeight="1" x14ac:dyDescent="0.25">
      <c r="A765" s="49">
        <v>45373</v>
      </c>
      <c r="B765" s="50" t="s">
        <v>6</v>
      </c>
      <c r="C765" s="50" t="s">
        <v>6</v>
      </c>
      <c r="D765" s="50" t="s">
        <v>25</v>
      </c>
      <c r="E765" s="50" t="s">
        <v>197</v>
      </c>
      <c r="F765" s="50" t="s">
        <v>71</v>
      </c>
      <c r="G765" s="50" t="s">
        <v>220</v>
      </c>
      <c r="H765" s="50" t="s">
        <v>168</v>
      </c>
      <c r="I765" s="50" t="s">
        <v>72</v>
      </c>
      <c r="J765" s="51">
        <v>2260</v>
      </c>
      <c r="K765" s="50" t="s">
        <v>988</v>
      </c>
      <c r="L765" s="50" t="s">
        <v>78</v>
      </c>
      <c r="M765" s="52" t="str">
        <f>VLOOKUP(D765,CATEGORIE!$A:$B,2,0)</f>
        <v>RD</v>
      </c>
    </row>
    <row r="766" spans="1:13" ht="15" customHeight="1" x14ac:dyDescent="0.25">
      <c r="A766" s="49">
        <v>45373</v>
      </c>
      <c r="B766" s="50" t="s">
        <v>6</v>
      </c>
      <c r="C766" s="50" t="s">
        <v>6</v>
      </c>
      <c r="D766" s="50" t="s">
        <v>16</v>
      </c>
      <c r="E766" s="50" t="s">
        <v>185</v>
      </c>
      <c r="F766" s="50" t="s">
        <v>9</v>
      </c>
      <c r="G766" s="50" t="s">
        <v>71</v>
      </c>
      <c r="H766" s="50" t="s">
        <v>166</v>
      </c>
      <c r="I766" s="50" t="s">
        <v>72</v>
      </c>
      <c r="J766" s="51">
        <v>3940</v>
      </c>
      <c r="K766" s="50" t="s">
        <v>989</v>
      </c>
      <c r="L766" s="50" t="s">
        <v>20</v>
      </c>
      <c r="M766" s="52" t="str">
        <f>VLOOKUP(D766,CATEGORIE!$A:$B,2,0)</f>
        <v>RD</v>
      </c>
    </row>
    <row r="767" spans="1:13" ht="15" customHeight="1" x14ac:dyDescent="0.25">
      <c r="A767" s="49">
        <v>45373</v>
      </c>
      <c r="B767" s="50" t="s">
        <v>6</v>
      </c>
      <c r="C767" s="50" t="s">
        <v>6</v>
      </c>
      <c r="D767" s="50" t="s">
        <v>12</v>
      </c>
      <c r="E767" s="50" t="s">
        <v>73</v>
      </c>
      <c r="F767" s="50" t="s">
        <v>71</v>
      </c>
      <c r="G767" s="50" t="s">
        <v>74</v>
      </c>
      <c r="H767" s="50" t="s">
        <v>167</v>
      </c>
      <c r="I767" s="50" t="s">
        <v>72</v>
      </c>
      <c r="J767" s="51">
        <v>6440</v>
      </c>
      <c r="K767" s="50" t="s">
        <v>990</v>
      </c>
      <c r="L767" s="50" t="s">
        <v>20</v>
      </c>
      <c r="M767" s="52" t="str">
        <f>VLOOKUP(D767,CATEGORIE!$A:$B,2,0)</f>
        <v>RD</v>
      </c>
    </row>
    <row r="768" spans="1:13" ht="15" customHeight="1" x14ac:dyDescent="0.25">
      <c r="A768" s="49">
        <v>45373</v>
      </c>
      <c r="B768" s="50" t="s">
        <v>6</v>
      </c>
      <c r="C768" s="50" t="s">
        <v>6</v>
      </c>
      <c r="D768" s="50" t="s">
        <v>24</v>
      </c>
      <c r="E768" s="50" t="s">
        <v>187</v>
      </c>
      <c r="F768" s="50" t="s">
        <v>9</v>
      </c>
      <c r="G768" s="50" t="s">
        <v>220</v>
      </c>
      <c r="H768" s="50" t="s">
        <v>168</v>
      </c>
      <c r="I768" s="50" t="s">
        <v>72</v>
      </c>
      <c r="J768" s="51">
        <v>1280</v>
      </c>
      <c r="K768" s="50" t="s">
        <v>991</v>
      </c>
      <c r="L768" s="50" t="s">
        <v>20</v>
      </c>
      <c r="M768" s="52" t="str">
        <f>VLOOKUP(D768,CATEGORIE!$A:$B,2,0)</f>
        <v>RD</v>
      </c>
    </row>
    <row r="769" spans="1:13" ht="15" customHeight="1" x14ac:dyDescent="0.25">
      <c r="A769" s="49">
        <v>45373</v>
      </c>
      <c r="B769" s="50" t="s">
        <v>6</v>
      </c>
      <c r="C769" s="50" t="s">
        <v>6</v>
      </c>
      <c r="D769" s="50" t="s">
        <v>24</v>
      </c>
      <c r="E769" s="50" t="s">
        <v>187</v>
      </c>
      <c r="F769" s="50" t="s">
        <v>9</v>
      </c>
      <c r="G769" s="50" t="s">
        <v>220</v>
      </c>
      <c r="H769" s="50" t="s">
        <v>168</v>
      </c>
      <c r="I769" s="50" t="s">
        <v>72</v>
      </c>
      <c r="J769" s="51">
        <v>7220</v>
      </c>
      <c r="K769" s="50" t="s">
        <v>992</v>
      </c>
      <c r="L769" s="50" t="s">
        <v>20</v>
      </c>
      <c r="M769" s="52" t="str">
        <f>VLOOKUP(D769,CATEGORIE!$A:$B,2,0)</f>
        <v>RD</v>
      </c>
    </row>
    <row r="770" spans="1:13" ht="15" customHeight="1" x14ac:dyDescent="0.25">
      <c r="A770" s="49">
        <v>45373</v>
      </c>
      <c r="B770" s="50" t="s">
        <v>6</v>
      </c>
      <c r="C770" s="50" t="s">
        <v>6</v>
      </c>
      <c r="D770" s="50" t="s">
        <v>15</v>
      </c>
      <c r="E770" s="50" t="s">
        <v>8</v>
      </c>
      <c r="F770" s="50" t="s">
        <v>9</v>
      </c>
      <c r="G770" s="50" t="s">
        <v>71</v>
      </c>
      <c r="H770" s="50" t="s">
        <v>216</v>
      </c>
      <c r="I770" s="50" t="s">
        <v>72</v>
      </c>
      <c r="J770" s="51">
        <v>6770</v>
      </c>
      <c r="K770" s="50" t="s">
        <v>993</v>
      </c>
      <c r="L770" s="50" t="s">
        <v>20</v>
      </c>
      <c r="M770" s="52" t="str">
        <f>VLOOKUP(D770,CATEGORIE!$A:$B,2,0)</f>
        <v>RD</v>
      </c>
    </row>
    <row r="771" spans="1:13" ht="15" customHeight="1" x14ac:dyDescent="0.25">
      <c r="A771" s="49">
        <v>45373</v>
      </c>
      <c r="B771" s="50" t="s">
        <v>6</v>
      </c>
      <c r="C771" s="50" t="s">
        <v>6</v>
      </c>
      <c r="D771" s="50" t="s">
        <v>14</v>
      </c>
      <c r="E771" s="50" t="s">
        <v>170</v>
      </c>
      <c r="F771" s="50" t="s">
        <v>71</v>
      </c>
      <c r="G771" s="50" t="s">
        <v>472</v>
      </c>
      <c r="H771" s="50" t="s">
        <v>473</v>
      </c>
      <c r="I771" s="50" t="s">
        <v>72</v>
      </c>
      <c r="J771" s="51">
        <v>5640</v>
      </c>
      <c r="K771" s="50" t="s">
        <v>994</v>
      </c>
      <c r="L771" s="50" t="s">
        <v>20</v>
      </c>
      <c r="M771" s="52" t="str">
        <f>VLOOKUP(D771,CATEGORIE!$A:$B,2,0)</f>
        <v>RD</v>
      </c>
    </row>
    <row r="772" spans="1:13" ht="15" customHeight="1" x14ac:dyDescent="0.25">
      <c r="A772" s="49">
        <v>45373</v>
      </c>
      <c r="B772" s="50" t="s">
        <v>6</v>
      </c>
      <c r="C772" s="50" t="s">
        <v>6</v>
      </c>
      <c r="D772" s="50" t="s">
        <v>13</v>
      </c>
      <c r="E772" s="50" t="s">
        <v>588</v>
      </c>
      <c r="F772" s="50" t="s">
        <v>9</v>
      </c>
      <c r="G772" s="50" t="s">
        <v>76</v>
      </c>
      <c r="H772" s="50" t="s">
        <v>172</v>
      </c>
      <c r="I772" s="50" t="s">
        <v>77</v>
      </c>
      <c r="J772" s="51">
        <v>2620</v>
      </c>
      <c r="K772" s="50" t="s">
        <v>995</v>
      </c>
      <c r="L772" s="50" t="s">
        <v>20</v>
      </c>
      <c r="M772" s="52" t="str">
        <f>VLOOKUP(D772,CATEGORIE!$A:$B,2,0)</f>
        <v>INDIFFERENZIATO</v>
      </c>
    </row>
    <row r="773" spans="1:13" ht="15" customHeight="1" x14ac:dyDescent="0.25">
      <c r="A773" s="49">
        <v>45373</v>
      </c>
      <c r="B773" s="50" t="s">
        <v>6</v>
      </c>
      <c r="C773" s="50" t="s">
        <v>6</v>
      </c>
      <c r="D773" s="50" t="s">
        <v>13</v>
      </c>
      <c r="E773" s="50" t="s">
        <v>588</v>
      </c>
      <c r="F773" s="50" t="s">
        <v>9</v>
      </c>
      <c r="G773" s="50" t="s">
        <v>76</v>
      </c>
      <c r="H773" s="50" t="s">
        <v>172</v>
      </c>
      <c r="I773" s="50" t="s">
        <v>77</v>
      </c>
      <c r="J773" s="51">
        <v>7360</v>
      </c>
      <c r="K773" s="50" t="s">
        <v>996</v>
      </c>
      <c r="L773" s="50" t="s">
        <v>20</v>
      </c>
      <c r="M773" s="52" t="str">
        <f>VLOOKUP(D773,CATEGORIE!$A:$B,2,0)</f>
        <v>INDIFFERENZIATO</v>
      </c>
    </row>
    <row r="774" spans="1:13" ht="15" customHeight="1" x14ac:dyDescent="0.25">
      <c r="A774" s="49">
        <v>45373</v>
      </c>
      <c r="B774" s="50" t="s">
        <v>6</v>
      </c>
      <c r="C774" s="50" t="s">
        <v>6</v>
      </c>
      <c r="D774" s="50" t="s">
        <v>13</v>
      </c>
      <c r="E774" s="50" t="s">
        <v>588</v>
      </c>
      <c r="F774" s="50" t="s">
        <v>9</v>
      </c>
      <c r="G774" s="50" t="s">
        <v>76</v>
      </c>
      <c r="H774" s="50" t="s">
        <v>172</v>
      </c>
      <c r="I774" s="50" t="s">
        <v>77</v>
      </c>
      <c r="J774" s="51">
        <v>8640</v>
      </c>
      <c r="K774" s="50" t="s">
        <v>997</v>
      </c>
      <c r="L774" s="50" t="s">
        <v>20</v>
      </c>
      <c r="M774" s="52" t="str">
        <f>VLOOKUP(D774,CATEGORIE!$A:$B,2,0)</f>
        <v>INDIFFERENZIATO</v>
      </c>
    </row>
    <row r="775" spans="1:13" ht="15" customHeight="1" x14ac:dyDescent="0.25">
      <c r="A775" s="49">
        <v>45373</v>
      </c>
      <c r="B775" s="50" t="s">
        <v>6</v>
      </c>
      <c r="C775" s="50" t="s">
        <v>6</v>
      </c>
      <c r="D775" s="50" t="s">
        <v>13</v>
      </c>
      <c r="E775" s="50" t="s">
        <v>588</v>
      </c>
      <c r="F775" s="50" t="s">
        <v>9</v>
      </c>
      <c r="G775" s="50" t="s">
        <v>76</v>
      </c>
      <c r="H775" s="50" t="s">
        <v>172</v>
      </c>
      <c r="I775" s="50" t="s">
        <v>77</v>
      </c>
      <c r="J775" s="51">
        <v>5100</v>
      </c>
      <c r="K775" s="50" t="s">
        <v>998</v>
      </c>
      <c r="L775" s="50" t="s">
        <v>20</v>
      </c>
      <c r="M775" s="52" t="str">
        <f>VLOOKUP(D775,CATEGORIE!$A:$B,2,0)</f>
        <v>INDIFFERENZIATO</v>
      </c>
    </row>
    <row r="776" spans="1:13" ht="15" customHeight="1" x14ac:dyDescent="0.25">
      <c r="A776" s="49">
        <v>45373</v>
      </c>
      <c r="B776" s="50" t="s">
        <v>6</v>
      </c>
      <c r="C776" s="50" t="s">
        <v>6</v>
      </c>
      <c r="D776" s="50" t="s">
        <v>10</v>
      </c>
      <c r="E776" s="50" t="s">
        <v>176</v>
      </c>
      <c r="F776" s="50" t="s">
        <v>71</v>
      </c>
      <c r="G776" s="50" t="s">
        <v>220</v>
      </c>
      <c r="H776" s="50" t="s">
        <v>168</v>
      </c>
      <c r="I776" s="50" t="s">
        <v>72</v>
      </c>
      <c r="J776" s="51">
        <v>380</v>
      </c>
      <c r="K776" s="50" t="s">
        <v>999</v>
      </c>
      <c r="L776" s="50" t="s">
        <v>20</v>
      </c>
      <c r="M776" s="52" t="str">
        <f>VLOOKUP(D776,CATEGORIE!$A:$B,2,0)</f>
        <v>RD</v>
      </c>
    </row>
    <row r="777" spans="1:13" ht="15" customHeight="1" x14ac:dyDescent="0.25">
      <c r="A777" s="49">
        <v>45373</v>
      </c>
      <c r="B777" s="50" t="s">
        <v>6</v>
      </c>
      <c r="C777" s="50" t="s">
        <v>6</v>
      </c>
      <c r="D777" s="50" t="s">
        <v>10</v>
      </c>
      <c r="E777" s="50" t="s">
        <v>176</v>
      </c>
      <c r="F777" s="50" t="s">
        <v>71</v>
      </c>
      <c r="G777" s="50" t="s">
        <v>220</v>
      </c>
      <c r="H777" s="50" t="s">
        <v>168</v>
      </c>
      <c r="I777" s="50" t="s">
        <v>72</v>
      </c>
      <c r="J777" s="51">
        <v>1140</v>
      </c>
      <c r="K777" s="50" t="s">
        <v>1000</v>
      </c>
      <c r="L777" s="50" t="s">
        <v>20</v>
      </c>
      <c r="M777" s="52" t="str">
        <f>VLOOKUP(D777,CATEGORIE!$A:$B,2,0)</f>
        <v>RD</v>
      </c>
    </row>
    <row r="778" spans="1:13" ht="15" customHeight="1" x14ac:dyDescent="0.25">
      <c r="A778" s="49">
        <v>45373</v>
      </c>
      <c r="B778" s="50" t="s">
        <v>6</v>
      </c>
      <c r="C778" s="50" t="s">
        <v>6</v>
      </c>
      <c r="D778" s="50" t="s">
        <v>10</v>
      </c>
      <c r="E778" s="50" t="s">
        <v>176</v>
      </c>
      <c r="F778" s="50" t="s">
        <v>71</v>
      </c>
      <c r="G778" s="50" t="s">
        <v>220</v>
      </c>
      <c r="H778" s="50" t="s">
        <v>168</v>
      </c>
      <c r="I778" s="50" t="s">
        <v>72</v>
      </c>
      <c r="J778" s="51">
        <v>2140</v>
      </c>
      <c r="K778" s="50" t="s">
        <v>1001</v>
      </c>
      <c r="L778" s="50" t="s">
        <v>20</v>
      </c>
      <c r="M778" s="52" t="str">
        <f>VLOOKUP(D778,CATEGORIE!$A:$B,2,0)</f>
        <v>RD</v>
      </c>
    </row>
    <row r="779" spans="1:13" ht="15" customHeight="1" x14ac:dyDescent="0.25">
      <c r="A779" s="49">
        <v>45374</v>
      </c>
      <c r="B779" s="50" t="s">
        <v>6</v>
      </c>
      <c r="C779" s="50" t="s">
        <v>6</v>
      </c>
      <c r="D779" s="50" t="s">
        <v>16</v>
      </c>
      <c r="E779" s="50" t="s">
        <v>185</v>
      </c>
      <c r="F779" s="50" t="s">
        <v>9</v>
      </c>
      <c r="G779" s="50" t="s">
        <v>71</v>
      </c>
      <c r="H779" s="50" t="s">
        <v>166</v>
      </c>
      <c r="I779" s="50" t="s">
        <v>72</v>
      </c>
      <c r="J779" s="51">
        <v>3060</v>
      </c>
      <c r="K779" s="50" t="s">
        <v>1002</v>
      </c>
      <c r="L779" s="50" t="s">
        <v>20</v>
      </c>
      <c r="M779" s="52" t="str">
        <f>VLOOKUP(D779,CATEGORIE!$A:$B,2,0)</f>
        <v>RD</v>
      </c>
    </row>
    <row r="780" spans="1:13" ht="15" customHeight="1" x14ac:dyDescent="0.25">
      <c r="A780" s="49">
        <v>45374</v>
      </c>
      <c r="B780" s="50" t="s">
        <v>6</v>
      </c>
      <c r="C780" s="50" t="s">
        <v>6</v>
      </c>
      <c r="D780" s="50" t="s">
        <v>15</v>
      </c>
      <c r="E780" s="50" t="s">
        <v>8</v>
      </c>
      <c r="F780" s="50" t="s">
        <v>9</v>
      </c>
      <c r="G780" s="50" t="s">
        <v>71</v>
      </c>
      <c r="H780" s="50" t="s">
        <v>216</v>
      </c>
      <c r="I780" s="50" t="s">
        <v>72</v>
      </c>
      <c r="J780" s="51">
        <v>7100</v>
      </c>
      <c r="K780" s="50" t="s">
        <v>1003</v>
      </c>
      <c r="L780" s="50" t="s">
        <v>20</v>
      </c>
      <c r="M780" s="52" t="str">
        <f>VLOOKUP(D780,CATEGORIE!$A:$B,2,0)</f>
        <v>RD</v>
      </c>
    </row>
    <row r="781" spans="1:13" ht="15" customHeight="1" x14ac:dyDescent="0.25">
      <c r="A781" s="49">
        <v>45374</v>
      </c>
      <c r="B781" s="50" t="s">
        <v>6</v>
      </c>
      <c r="C781" s="50" t="s">
        <v>6</v>
      </c>
      <c r="D781" s="50" t="s">
        <v>14</v>
      </c>
      <c r="E781" s="50" t="s">
        <v>170</v>
      </c>
      <c r="F781" s="50" t="s">
        <v>71</v>
      </c>
      <c r="G781" s="50" t="s">
        <v>472</v>
      </c>
      <c r="H781" s="50" t="s">
        <v>473</v>
      </c>
      <c r="I781" s="50" t="s">
        <v>72</v>
      </c>
      <c r="J781" s="51">
        <v>3240</v>
      </c>
      <c r="K781" s="50" t="s">
        <v>1004</v>
      </c>
      <c r="L781" s="50" t="s">
        <v>20</v>
      </c>
      <c r="M781" s="52" t="str">
        <f>VLOOKUP(D781,CATEGORIE!$A:$B,2,0)</f>
        <v>RD</v>
      </c>
    </row>
    <row r="782" spans="1:13" ht="15" customHeight="1" x14ac:dyDescent="0.25">
      <c r="A782" s="49">
        <v>45374</v>
      </c>
      <c r="B782" s="50" t="s">
        <v>6</v>
      </c>
      <c r="C782" s="50" t="s">
        <v>6</v>
      </c>
      <c r="D782" s="50" t="s">
        <v>14</v>
      </c>
      <c r="E782" s="50" t="s">
        <v>170</v>
      </c>
      <c r="F782" s="50" t="s">
        <v>71</v>
      </c>
      <c r="G782" s="50" t="s">
        <v>472</v>
      </c>
      <c r="H782" s="50" t="s">
        <v>473</v>
      </c>
      <c r="I782" s="50" t="s">
        <v>72</v>
      </c>
      <c r="J782" s="51">
        <v>5080</v>
      </c>
      <c r="K782" s="50" t="s">
        <v>1005</v>
      </c>
      <c r="L782" s="50" t="s">
        <v>20</v>
      </c>
      <c r="M782" s="52" t="str">
        <f>VLOOKUP(D782,CATEGORIE!$A:$B,2,0)</f>
        <v>RD</v>
      </c>
    </row>
    <row r="783" spans="1:13" ht="15" customHeight="1" x14ac:dyDescent="0.25">
      <c r="A783" s="49">
        <v>45374</v>
      </c>
      <c r="B783" s="50" t="s">
        <v>6</v>
      </c>
      <c r="C783" s="50" t="s">
        <v>6</v>
      </c>
      <c r="D783" s="50" t="s">
        <v>13</v>
      </c>
      <c r="E783" s="50" t="s">
        <v>588</v>
      </c>
      <c r="F783" s="50" t="s">
        <v>9</v>
      </c>
      <c r="G783" s="50" t="s">
        <v>76</v>
      </c>
      <c r="H783" s="50" t="s">
        <v>172</v>
      </c>
      <c r="I783" s="50" t="s">
        <v>77</v>
      </c>
      <c r="J783" s="51">
        <v>4660</v>
      </c>
      <c r="K783" s="50" t="s">
        <v>1006</v>
      </c>
      <c r="L783" s="50" t="s">
        <v>20</v>
      </c>
      <c r="M783" s="52" t="str">
        <f>VLOOKUP(D783,CATEGORIE!$A:$B,2,0)</f>
        <v>INDIFFERENZIATO</v>
      </c>
    </row>
    <row r="784" spans="1:13" ht="15" customHeight="1" x14ac:dyDescent="0.25">
      <c r="A784" s="49">
        <v>45374</v>
      </c>
      <c r="B784" s="50" t="s">
        <v>6</v>
      </c>
      <c r="C784" s="50" t="s">
        <v>6</v>
      </c>
      <c r="D784" s="50" t="s">
        <v>13</v>
      </c>
      <c r="E784" s="50" t="s">
        <v>588</v>
      </c>
      <c r="F784" s="50" t="s">
        <v>9</v>
      </c>
      <c r="G784" s="50" t="s">
        <v>76</v>
      </c>
      <c r="H784" s="50" t="s">
        <v>172</v>
      </c>
      <c r="I784" s="50" t="s">
        <v>77</v>
      </c>
      <c r="J784" s="51">
        <v>7100</v>
      </c>
      <c r="K784" s="50" t="s">
        <v>1007</v>
      </c>
      <c r="L784" s="50" t="s">
        <v>20</v>
      </c>
      <c r="M784" s="52" t="str">
        <f>VLOOKUP(D784,CATEGORIE!$A:$B,2,0)</f>
        <v>INDIFFERENZIATO</v>
      </c>
    </row>
    <row r="785" spans="1:13" ht="15" customHeight="1" x14ac:dyDescent="0.25">
      <c r="A785" s="49">
        <v>45374</v>
      </c>
      <c r="B785" s="50" t="s">
        <v>6</v>
      </c>
      <c r="C785" s="50" t="s">
        <v>6</v>
      </c>
      <c r="D785" s="50" t="s">
        <v>10</v>
      </c>
      <c r="E785" s="50" t="s">
        <v>176</v>
      </c>
      <c r="F785" s="50" t="s">
        <v>71</v>
      </c>
      <c r="G785" s="50" t="s">
        <v>220</v>
      </c>
      <c r="H785" s="50" t="s">
        <v>168</v>
      </c>
      <c r="I785" s="50" t="s">
        <v>72</v>
      </c>
      <c r="J785" s="51">
        <v>11100</v>
      </c>
      <c r="K785" s="50" t="s">
        <v>1008</v>
      </c>
      <c r="L785" s="50" t="s">
        <v>20</v>
      </c>
      <c r="M785" s="52" t="str">
        <f>VLOOKUP(D785,CATEGORIE!$A:$B,2,0)</f>
        <v>RD</v>
      </c>
    </row>
    <row r="786" spans="1:13" ht="15" customHeight="1" x14ac:dyDescent="0.25">
      <c r="A786" s="49">
        <v>45376</v>
      </c>
      <c r="B786" s="50" t="s">
        <v>6</v>
      </c>
      <c r="C786" s="50" t="s">
        <v>6</v>
      </c>
      <c r="D786" s="50" t="s">
        <v>12</v>
      </c>
      <c r="E786" s="50" t="s">
        <v>73</v>
      </c>
      <c r="F786" s="50" t="s">
        <v>71</v>
      </c>
      <c r="G786" s="50" t="s">
        <v>74</v>
      </c>
      <c r="H786" s="50" t="s">
        <v>167</v>
      </c>
      <c r="I786" s="50" t="s">
        <v>72</v>
      </c>
      <c r="J786" s="51">
        <v>6400</v>
      </c>
      <c r="K786" s="50" t="s">
        <v>1009</v>
      </c>
      <c r="L786" s="50" t="s">
        <v>20</v>
      </c>
      <c r="M786" s="52" t="str">
        <f>VLOOKUP(D786,CATEGORIE!$A:$B,2,0)</f>
        <v>RD</v>
      </c>
    </row>
    <row r="787" spans="1:13" ht="15" customHeight="1" x14ac:dyDescent="0.25">
      <c r="A787" s="49">
        <v>45376</v>
      </c>
      <c r="B787" s="50" t="s">
        <v>6</v>
      </c>
      <c r="C787" s="50" t="s">
        <v>6</v>
      </c>
      <c r="D787" s="50" t="s">
        <v>24</v>
      </c>
      <c r="E787" s="50" t="s">
        <v>187</v>
      </c>
      <c r="F787" s="50" t="s">
        <v>9</v>
      </c>
      <c r="G787" s="50" t="s">
        <v>220</v>
      </c>
      <c r="H787" s="50" t="s">
        <v>168</v>
      </c>
      <c r="I787" s="50" t="s">
        <v>72</v>
      </c>
      <c r="J787" s="51">
        <v>7000</v>
      </c>
      <c r="K787" s="50" t="s">
        <v>1010</v>
      </c>
      <c r="L787" s="50" t="s">
        <v>20</v>
      </c>
      <c r="M787" s="52" t="str">
        <f>VLOOKUP(D787,CATEGORIE!$A:$B,2,0)</f>
        <v>RD</v>
      </c>
    </row>
    <row r="788" spans="1:13" ht="15" customHeight="1" x14ac:dyDescent="0.25">
      <c r="A788" s="49">
        <v>45376</v>
      </c>
      <c r="B788" s="50" t="s">
        <v>6</v>
      </c>
      <c r="C788" s="50" t="s">
        <v>6</v>
      </c>
      <c r="D788" s="50" t="s">
        <v>15</v>
      </c>
      <c r="E788" s="50" t="s">
        <v>8</v>
      </c>
      <c r="F788" s="50" t="s">
        <v>9</v>
      </c>
      <c r="G788" s="50" t="s">
        <v>71</v>
      </c>
      <c r="H788" s="50" t="s">
        <v>216</v>
      </c>
      <c r="I788" s="50" t="s">
        <v>72</v>
      </c>
      <c r="J788" s="51">
        <v>11120</v>
      </c>
      <c r="K788" s="50" t="s">
        <v>1011</v>
      </c>
      <c r="L788" s="50" t="s">
        <v>20</v>
      </c>
      <c r="M788" s="52" t="str">
        <f>VLOOKUP(D788,CATEGORIE!$A:$B,2,0)</f>
        <v>RD</v>
      </c>
    </row>
    <row r="789" spans="1:13" ht="15" customHeight="1" x14ac:dyDescent="0.25">
      <c r="A789" s="49">
        <v>45376</v>
      </c>
      <c r="B789" s="50" t="s">
        <v>6</v>
      </c>
      <c r="C789" s="50" t="s">
        <v>6</v>
      </c>
      <c r="D789" s="50" t="s">
        <v>14</v>
      </c>
      <c r="E789" s="50" t="s">
        <v>170</v>
      </c>
      <c r="F789" s="50" t="s">
        <v>71</v>
      </c>
      <c r="G789" s="50" t="s">
        <v>472</v>
      </c>
      <c r="H789" s="50" t="s">
        <v>473</v>
      </c>
      <c r="I789" s="50" t="s">
        <v>72</v>
      </c>
      <c r="J789" s="51">
        <v>5040</v>
      </c>
      <c r="K789" s="50" t="s">
        <v>1012</v>
      </c>
      <c r="L789" s="50" t="s">
        <v>20</v>
      </c>
      <c r="M789" s="52" t="str">
        <f>VLOOKUP(D789,CATEGORIE!$A:$B,2,0)</f>
        <v>RD</v>
      </c>
    </row>
    <row r="790" spans="1:13" ht="15" customHeight="1" x14ac:dyDescent="0.25">
      <c r="A790" s="49">
        <v>45376</v>
      </c>
      <c r="B790" s="50" t="s">
        <v>6</v>
      </c>
      <c r="C790" s="50" t="s">
        <v>6</v>
      </c>
      <c r="D790" s="50" t="s">
        <v>13</v>
      </c>
      <c r="E790" s="50" t="s">
        <v>588</v>
      </c>
      <c r="F790" s="50" t="s">
        <v>9</v>
      </c>
      <c r="G790" s="50" t="s">
        <v>76</v>
      </c>
      <c r="H790" s="50" t="s">
        <v>172</v>
      </c>
      <c r="I790" s="50" t="s">
        <v>77</v>
      </c>
      <c r="J790" s="51">
        <v>10120</v>
      </c>
      <c r="K790" s="50" t="s">
        <v>1013</v>
      </c>
      <c r="L790" s="50" t="s">
        <v>20</v>
      </c>
      <c r="M790" s="52" t="str">
        <f>VLOOKUP(D790,CATEGORIE!$A:$B,2,0)</f>
        <v>INDIFFERENZIATO</v>
      </c>
    </row>
    <row r="791" spans="1:13" ht="15" customHeight="1" x14ac:dyDescent="0.25">
      <c r="A791" s="49">
        <v>45376</v>
      </c>
      <c r="B791" s="50" t="s">
        <v>6</v>
      </c>
      <c r="C791" s="50" t="s">
        <v>6</v>
      </c>
      <c r="D791" s="50" t="s">
        <v>13</v>
      </c>
      <c r="E791" s="50" t="s">
        <v>588</v>
      </c>
      <c r="F791" s="50" t="s">
        <v>9</v>
      </c>
      <c r="G791" s="50" t="s">
        <v>76</v>
      </c>
      <c r="H791" s="50" t="s">
        <v>172</v>
      </c>
      <c r="I791" s="50" t="s">
        <v>77</v>
      </c>
      <c r="J791" s="51">
        <v>12120</v>
      </c>
      <c r="K791" s="50" t="s">
        <v>1014</v>
      </c>
      <c r="L791" s="50" t="s">
        <v>20</v>
      </c>
      <c r="M791" s="52" t="str">
        <f>VLOOKUP(D791,CATEGORIE!$A:$B,2,0)</f>
        <v>INDIFFERENZIATO</v>
      </c>
    </row>
    <row r="792" spans="1:13" ht="15" customHeight="1" x14ac:dyDescent="0.25">
      <c r="A792" s="49">
        <v>45376</v>
      </c>
      <c r="B792" s="50" t="s">
        <v>6</v>
      </c>
      <c r="C792" s="50" t="s">
        <v>6</v>
      </c>
      <c r="D792" s="50" t="s">
        <v>13</v>
      </c>
      <c r="E792" s="50" t="s">
        <v>588</v>
      </c>
      <c r="F792" s="50" t="s">
        <v>9</v>
      </c>
      <c r="G792" s="50" t="s">
        <v>76</v>
      </c>
      <c r="H792" s="50" t="s">
        <v>172</v>
      </c>
      <c r="I792" s="50" t="s">
        <v>77</v>
      </c>
      <c r="J792" s="51">
        <v>3560</v>
      </c>
      <c r="K792" s="50" t="s">
        <v>1015</v>
      </c>
      <c r="L792" s="50" t="s">
        <v>20</v>
      </c>
      <c r="M792" s="52" t="str">
        <f>VLOOKUP(D792,CATEGORIE!$A:$B,2,0)</f>
        <v>INDIFFERENZIATO</v>
      </c>
    </row>
    <row r="793" spans="1:13" ht="15" customHeight="1" x14ac:dyDescent="0.25">
      <c r="A793" s="49">
        <v>45377</v>
      </c>
      <c r="B793" s="50" t="s">
        <v>6</v>
      </c>
      <c r="C793" s="50" t="s">
        <v>6</v>
      </c>
      <c r="D793" s="50" t="s">
        <v>25</v>
      </c>
      <c r="E793" s="50" t="s">
        <v>197</v>
      </c>
      <c r="F793" s="50" t="s">
        <v>71</v>
      </c>
      <c r="G793" s="50" t="s">
        <v>220</v>
      </c>
      <c r="H793" s="50" t="s">
        <v>168</v>
      </c>
      <c r="I793" s="50" t="s">
        <v>72</v>
      </c>
      <c r="J793" s="51">
        <v>2820</v>
      </c>
      <c r="K793" s="50" t="s">
        <v>1016</v>
      </c>
      <c r="L793" s="50" t="s">
        <v>78</v>
      </c>
      <c r="M793" s="52" t="str">
        <f>VLOOKUP(D793,CATEGORIE!$A:$B,2,0)</f>
        <v>RD</v>
      </c>
    </row>
    <row r="794" spans="1:13" ht="15" customHeight="1" x14ac:dyDescent="0.25">
      <c r="A794" s="49">
        <v>45377</v>
      </c>
      <c r="B794" s="50" t="s">
        <v>6</v>
      </c>
      <c r="C794" s="50" t="s">
        <v>6</v>
      </c>
      <c r="D794" s="50" t="s">
        <v>16</v>
      </c>
      <c r="E794" s="50" t="s">
        <v>185</v>
      </c>
      <c r="F794" s="50" t="s">
        <v>9</v>
      </c>
      <c r="G794" s="50" t="s">
        <v>71</v>
      </c>
      <c r="H794" s="50" t="s">
        <v>166</v>
      </c>
      <c r="I794" s="50" t="s">
        <v>72</v>
      </c>
      <c r="J794" s="51">
        <v>4520</v>
      </c>
      <c r="K794" s="50" t="s">
        <v>1017</v>
      </c>
      <c r="L794" s="50" t="s">
        <v>20</v>
      </c>
      <c r="M794" s="52" t="str">
        <f>VLOOKUP(D794,CATEGORIE!$A:$B,2,0)</f>
        <v>RD</v>
      </c>
    </row>
    <row r="795" spans="1:13" ht="15" customHeight="1" x14ac:dyDescent="0.25">
      <c r="A795" s="49">
        <v>45377</v>
      </c>
      <c r="B795" s="50" t="s">
        <v>6</v>
      </c>
      <c r="C795" s="50" t="s">
        <v>6</v>
      </c>
      <c r="D795" s="50" t="s">
        <v>12</v>
      </c>
      <c r="E795" s="50" t="s">
        <v>73</v>
      </c>
      <c r="F795" s="50" t="s">
        <v>71</v>
      </c>
      <c r="G795" s="50" t="s">
        <v>74</v>
      </c>
      <c r="H795" s="50" t="s">
        <v>167</v>
      </c>
      <c r="I795" s="50" t="s">
        <v>72</v>
      </c>
      <c r="J795" s="51">
        <v>5520</v>
      </c>
      <c r="K795" s="50" t="s">
        <v>1018</v>
      </c>
      <c r="L795" s="50" t="s">
        <v>20</v>
      </c>
      <c r="M795" s="52" t="str">
        <f>VLOOKUP(D795,CATEGORIE!$A:$B,2,0)</f>
        <v>RD</v>
      </c>
    </row>
    <row r="796" spans="1:13" ht="15" customHeight="1" x14ac:dyDescent="0.25">
      <c r="A796" s="49">
        <v>45377</v>
      </c>
      <c r="B796" s="50" t="s">
        <v>6</v>
      </c>
      <c r="C796" s="50" t="s">
        <v>6</v>
      </c>
      <c r="D796" s="50" t="s">
        <v>24</v>
      </c>
      <c r="E796" s="50" t="s">
        <v>187</v>
      </c>
      <c r="F796" s="50" t="s">
        <v>9</v>
      </c>
      <c r="G796" s="50" t="s">
        <v>220</v>
      </c>
      <c r="H796" s="50" t="s">
        <v>168</v>
      </c>
      <c r="I796" s="50" t="s">
        <v>72</v>
      </c>
      <c r="J796" s="51">
        <v>4980</v>
      </c>
      <c r="K796" s="50" t="s">
        <v>1019</v>
      </c>
      <c r="L796" s="50" t="s">
        <v>20</v>
      </c>
      <c r="M796" s="52" t="str">
        <f>VLOOKUP(D796,CATEGORIE!$A:$B,2,0)</f>
        <v>RD</v>
      </c>
    </row>
    <row r="797" spans="1:13" ht="15" customHeight="1" x14ac:dyDescent="0.25">
      <c r="A797" s="49">
        <v>45377</v>
      </c>
      <c r="B797" s="50" t="s">
        <v>6</v>
      </c>
      <c r="C797" s="50" t="s">
        <v>6</v>
      </c>
      <c r="D797" s="50" t="s">
        <v>15</v>
      </c>
      <c r="E797" s="50" t="s">
        <v>8</v>
      </c>
      <c r="F797" s="50" t="s">
        <v>9</v>
      </c>
      <c r="G797" s="50" t="s">
        <v>71</v>
      </c>
      <c r="H797" s="50" t="s">
        <v>216</v>
      </c>
      <c r="I797" s="50" t="s">
        <v>72</v>
      </c>
      <c r="J797" s="51">
        <v>9830</v>
      </c>
      <c r="K797" s="50" t="s">
        <v>1020</v>
      </c>
      <c r="L797" s="50" t="s">
        <v>20</v>
      </c>
      <c r="M797" s="52" t="str">
        <f>VLOOKUP(D797,CATEGORIE!$A:$B,2,0)</f>
        <v>RD</v>
      </c>
    </row>
    <row r="798" spans="1:13" ht="15" customHeight="1" x14ac:dyDescent="0.25">
      <c r="A798" s="49">
        <v>45377</v>
      </c>
      <c r="B798" s="50" t="s">
        <v>6</v>
      </c>
      <c r="C798" s="50" t="s">
        <v>6</v>
      </c>
      <c r="D798" s="50" t="s">
        <v>14</v>
      </c>
      <c r="E798" s="50" t="s">
        <v>170</v>
      </c>
      <c r="F798" s="50" t="s">
        <v>71</v>
      </c>
      <c r="G798" s="50" t="s">
        <v>472</v>
      </c>
      <c r="H798" s="50" t="s">
        <v>473</v>
      </c>
      <c r="I798" s="50" t="s">
        <v>72</v>
      </c>
      <c r="J798" s="51">
        <v>3760</v>
      </c>
      <c r="K798" s="50" t="s">
        <v>1021</v>
      </c>
      <c r="L798" s="50" t="s">
        <v>20</v>
      </c>
      <c r="M798" s="52" t="str">
        <f>VLOOKUP(D798,CATEGORIE!$A:$B,2,0)</f>
        <v>RD</v>
      </c>
    </row>
    <row r="799" spans="1:13" ht="15" customHeight="1" x14ac:dyDescent="0.25">
      <c r="A799" s="49">
        <v>45377</v>
      </c>
      <c r="B799" s="50" t="s">
        <v>6</v>
      </c>
      <c r="C799" s="50" t="s">
        <v>6</v>
      </c>
      <c r="D799" s="50" t="s">
        <v>13</v>
      </c>
      <c r="E799" s="50" t="s">
        <v>588</v>
      </c>
      <c r="F799" s="50" t="s">
        <v>9</v>
      </c>
      <c r="G799" s="50" t="s">
        <v>76</v>
      </c>
      <c r="H799" s="50" t="s">
        <v>172</v>
      </c>
      <c r="I799" s="50" t="s">
        <v>77</v>
      </c>
      <c r="J799" s="51">
        <v>1220</v>
      </c>
      <c r="K799" s="50" t="s">
        <v>1022</v>
      </c>
      <c r="L799" s="50" t="s">
        <v>20</v>
      </c>
      <c r="M799" s="52" t="str">
        <f>VLOOKUP(D799,CATEGORIE!$A:$B,2,0)</f>
        <v>INDIFFERENZIATO</v>
      </c>
    </row>
    <row r="800" spans="1:13" ht="15" customHeight="1" x14ac:dyDescent="0.25">
      <c r="A800" s="49">
        <v>45377</v>
      </c>
      <c r="B800" s="50" t="s">
        <v>6</v>
      </c>
      <c r="C800" s="50" t="s">
        <v>6</v>
      </c>
      <c r="D800" s="50" t="s">
        <v>13</v>
      </c>
      <c r="E800" s="50" t="s">
        <v>588</v>
      </c>
      <c r="F800" s="50" t="s">
        <v>9</v>
      </c>
      <c r="G800" s="50" t="s">
        <v>76</v>
      </c>
      <c r="H800" s="50" t="s">
        <v>172</v>
      </c>
      <c r="I800" s="50" t="s">
        <v>77</v>
      </c>
      <c r="J800" s="51">
        <v>3920</v>
      </c>
      <c r="K800" s="50" t="s">
        <v>1023</v>
      </c>
      <c r="L800" s="50" t="s">
        <v>20</v>
      </c>
      <c r="M800" s="52" t="str">
        <f>VLOOKUP(D800,CATEGORIE!$A:$B,2,0)</f>
        <v>INDIFFERENZIATO</v>
      </c>
    </row>
    <row r="801" spans="1:13" ht="15" customHeight="1" x14ac:dyDescent="0.25">
      <c r="A801" s="49">
        <v>45377</v>
      </c>
      <c r="B801" s="50" t="s">
        <v>6</v>
      </c>
      <c r="C801" s="50" t="s">
        <v>6</v>
      </c>
      <c r="D801" s="50" t="s">
        <v>13</v>
      </c>
      <c r="E801" s="50" t="s">
        <v>588</v>
      </c>
      <c r="F801" s="50" t="s">
        <v>9</v>
      </c>
      <c r="G801" s="50" t="s">
        <v>76</v>
      </c>
      <c r="H801" s="50" t="s">
        <v>172</v>
      </c>
      <c r="I801" s="50" t="s">
        <v>77</v>
      </c>
      <c r="J801" s="51">
        <v>2820</v>
      </c>
      <c r="K801" s="50" t="s">
        <v>1024</v>
      </c>
      <c r="L801" s="50" t="s">
        <v>20</v>
      </c>
      <c r="M801" s="52" t="str">
        <f>VLOOKUP(D801,CATEGORIE!$A:$B,2,0)</f>
        <v>INDIFFERENZIATO</v>
      </c>
    </row>
    <row r="802" spans="1:13" ht="15" customHeight="1" x14ac:dyDescent="0.25">
      <c r="A802" s="49">
        <v>45377</v>
      </c>
      <c r="B802" s="50" t="s">
        <v>6</v>
      </c>
      <c r="C802" s="50" t="s">
        <v>6</v>
      </c>
      <c r="D802" s="50" t="s">
        <v>13</v>
      </c>
      <c r="E802" s="50" t="s">
        <v>588</v>
      </c>
      <c r="F802" s="50" t="s">
        <v>9</v>
      </c>
      <c r="G802" s="50" t="s">
        <v>76</v>
      </c>
      <c r="H802" s="50" t="s">
        <v>172</v>
      </c>
      <c r="I802" s="50" t="s">
        <v>77</v>
      </c>
      <c r="J802" s="51">
        <v>8920</v>
      </c>
      <c r="K802" s="50" t="s">
        <v>1025</v>
      </c>
      <c r="L802" s="50" t="s">
        <v>20</v>
      </c>
      <c r="M802" s="52" t="str">
        <f>VLOOKUP(D802,CATEGORIE!$A:$B,2,0)</f>
        <v>INDIFFERENZIATO</v>
      </c>
    </row>
    <row r="803" spans="1:13" ht="15" customHeight="1" x14ac:dyDescent="0.25">
      <c r="A803" s="49">
        <v>45377</v>
      </c>
      <c r="B803" s="50" t="s">
        <v>6</v>
      </c>
      <c r="C803" s="50" t="s">
        <v>6</v>
      </c>
      <c r="D803" s="50" t="s">
        <v>13</v>
      </c>
      <c r="E803" s="50" t="s">
        <v>588</v>
      </c>
      <c r="F803" s="50" t="s">
        <v>9</v>
      </c>
      <c r="G803" s="50" t="s">
        <v>76</v>
      </c>
      <c r="H803" s="50" t="s">
        <v>172</v>
      </c>
      <c r="I803" s="50" t="s">
        <v>77</v>
      </c>
      <c r="J803" s="51">
        <v>11860</v>
      </c>
      <c r="K803" s="50" t="s">
        <v>1026</v>
      </c>
      <c r="L803" s="50" t="s">
        <v>20</v>
      </c>
      <c r="M803" s="52" t="str">
        <f>VLOOKUP(D803,CATEGORIE!$A:$B,2,0)</f>
        <v>INDIFFERENZIATO</v>
      </c>
    </row>
    <row r="804" spans="1:13" ht="15" customHeight="1" x14ac:dyDescent="0.25">
      <c r="A804" s="49">
        <v>45377</v>
      </c>
      <c r="B804" s="50" t="s">
        <v>6</v>
      </c>
      <c r="C804" s="50" t="s">
        <v>6</v>
      </c>
      <c r="D804" s="50" t="s">
        <v>10</v>
      </c>
      <c r="E804" s="50" t="s">
        <v>176</v>
      </c>
      <c r="F804" s="50" t="s">
        <v>71</v>
      </c>
      <c r="G804" s="50" t="s">
        <v>220</v>
      </c>
      <c r="H804" s="50" t="s">
        <v>168</v>
      </c>
      <c r="I804" s="50" t="s">
        <v>72</v>
      </c>
      <c r="J804" s="51">
        <v>8780</v>
      </c>
      <c r="K804" s="50" t="s">
        <v>1027</v>
      </c>
      <c r="L804" s="50" t="s">
        <v>20</v>
      </c>
      <c r="M804" s="52" t="str">
        <f>VLOOKUP(D804,CATEGORIE!$A:$B,2,0)</f>
        <v>RD</v>
      </c>
    </row>
    <row r="805" spans="1:13" ht="15" customHeight="1" x14ac:dyDescent="0.25">
      <c r="A805" s="49">
        <v>45378</v>
      </c>
      <c r="B805" s="50" t="s">
        <v>6</v>
      </c>
      <c r="C805" s="50" t="s">
        <v>6</v>
      </c>
      <c r="D805" s="50" t="s">
        <v>25</v>
      </c>
      <c r="E805" s="50" t="s">
        <v>197</v>
      </c>
      <c r="F805" s="50" t="s">
        <v>71</v>
      </c>
      <c r="G805" s="50" t="s">
        <v>220</v>
      </c>
      <c r="H805" s="50" t="s">
        <v>168</v>
      </c>
      <c r="I805" s="50" t="s">
        <v>72</v>
      </c>
      <c r="J805" s="51">
        <v>6740</v>
      </c>
      <c r="K805" s="50" t="s">
        <v>1028</v>
      </c>
      <c r="L805" s="50" t="s">
        <v>78</v>
      </c>
      <c r="M805" s="52" t="str">
        <f>VLOOKUP(D805,CATEGORIE!$A:$B,2,0)</f>
        <v>RD</v>
      </c>
    </row>
    <row r="806" spans="1:13" ht="15" customHeight="1" x14ac:dyDescent="0.25">
      <c r="A806" s="49">
        <v>45378</v>
      </c>
      <c r="B806" s="50" t="s">
        <v>6</v>
      </c>
      <c r="C806" s="50" t="s">
        <v>6</v>
      </c>
      <c r="D806" s="50" t="s">
        <v>16</v>
      </c>
      <c r="E806" s="50" t="s">
        <v>185</v>
      </c>
      <c r="F806" s="50" t="s">
        <v>9</v>
      </c>
      <c r="G806" s="50" t="s">
        <v>71</v>
      </c>
      <c r="H806" s="50" t="s">
        <v>166</v>
      </c>
      <c r="I806" s="50" t="s">
        <v>72</v>
      </c>
      <c r="J806" s="51">
        <v>5020</v>
      </c>
      <c r="K806" s="50" t="s">
        <v>1029</v>
      </c>
      <c r="L806" s="50" t="s">
        <v>20</v>
      </c>
      <c r="M806" s="52" t="str">
        <f>VLOOKUP(D806,CATEGORIE!$A:$B,2,0)</f>
        <v>RD</v>
      </c>
    </row>
    <row r="807" spans="1:13" ht="15" customHeight="1" x14ac:dyDescent="0.25">
      <c r="A807" s="49">
        <v>45378</v>
      </c>
      <c r="B807" s="50" t="s">
        <v>6</v>
      </c>
      <c r="C807" s="50" t="s">
        <v>6</v>
      </c>
      <c r="D807" s="50" t="s">
        <v>12</v>
      </c>
      <c r="E807" s="50" t="s">
        <v>73</v>
      </c>
      <c r="F807" s="50" t="s">
        <v>71</v>
      </c>
      <c r="G807" s="50" t="s">
        <v>74</v>
      </c>
      <c r="H807" s="50" t="s">
        <v>167</v>
      </c>
      <c r="I807" s="50" t="s">
        <v>72</v>
      </c>
      <c r="J807" s="51">
        <v>5700</v>
      </c>
      <c r="K807" s="50" t="s">
        <v>1030</v>
      </c>
      <c r="L807" s="50" t="s">
        <v>20</v>
      </c>
      <c r="M807" s="52" t="str">
        <f>VLOOKUP(D807,CATEGORIE!$A:$B,2,0)</f>
        <v>RD</v>
      </c>
    </row>
    <row r="808" spans="1:13" ht="15" customHeight="1" x14ac:dyDescent="0.25">
      <c r="A808" s="49">
        <v>45378</v>
      </c>
      <c r="B808" s="50" t="s">
        <v>6</v>
      </c>
      <c r="C808" s="50" t="s">
        <v>6</v>
      </c>
      <c r="D808" s="50" t="s">
        <v>12</v>
      </c>
      <c r="E808" s="50" t="s">
        <v>73</v>
      </c>
      <c r="F808" s="50" t="s">
        <v>71</v>
      </c>
      <c r="G808" s="50" t="s">
        <v>74</v>
      </c>
      <c r="H808" s="50" t="s">
        <v>167</v>
      </c>
      <c r="I808" s="50" t="s">
        <v>72</v>
      </c>
      <c r="J808" s="51">
        <v>7340</v>
      </c>
      <c r="K808" s="50" t="s">
        <v>1031</v>
      </c>
      <c r="L808" s="50" t="s">
        <v>20</v>
      </c>
      <c r="M808" s="52" t="str">
        <f>VLOOKUP(D808,CATEGORIE!$A:$B,2,0)</f>
        <v>RD</v>
      </c>
    </row>
    <row r="809" spans="1:13" ht="15" customHeight="1" x14ac:dyDescent="0.25">
      <c r="A809" s="49">
        <v>45378</v>
      </c>
      <c r="B809" s="50" t="s">
        <v>6</v>
      </c>
      <c r="C809" s="50" t="s">
        <v>6</v>
      </c>
      <c r="D809" s="50" t="s">
        <v>24</v>
      </c>
      <c r="E809" s="50" t="s">
        <v>187</v>
      </c>
      <c r="F809" s="50" t="s">
        <v>9</v>
      </c>
      <c r="G809" s="50" t="s">
        <v>220</v>
      </c>
      <c r="H809" s="50" t="s">
        <v>168</v>
      </c>
      <c r="I809" s="50" t="s">
        <v>72</v>
      </c>
      <c r="J809" s="51">
        <v>860</v>
      </c>
      <c r="K809" s="50" t="s">
        <v>1032</v>
      </c>
      <c r="L809" s="50" t="s">
        <v>20</v>
      </c>
      <c r="M809" s="52" t="str">
        <f>VLOOKUP(D809,CATEGORIE!$A:$B,2,0)</f>
        <v>RD</v>
      </c>
    </row>
    <row r="810" spans="1:13" ht="15" customHeight="1" x14ac:dyDescent="0.25">
      <c r="A810" s="49">
        <v>45378</v>
      </c>
      <c r="B810" s="50" t="s">
        <v>6</v>
      </c>
      <c r="C810" s="50" t="s">
        <v>6</v>
      </c>
      <c r="D810" s="50" t="s">
        <v>15</v>
      </c>
      <c r="E810" s="50" t="s">
        <v>8</v>
      </c>
      <c r="F810" s="50" t="s">
        <v>9</v>
      </c>
      <c r="G810" s="50" t="s">
        <v>71</v>
      </c>
      <c r="H810" s="50" t="s">
        <v>216</v>
      </c>
      <c r="I810" s="50" t="s">
        <v>72</v>
      </c>
      <c r="J810" s="51">
        <v>8700</v>
      </c>
      <c r="K810" s="50" t="s">
        <v>1033</v>
      </c>
      <c r="L810" s="50" t="s">
        <v>20</v>
      </c>
      <c r="M810" s="52" t="str">
        <f>VLOOKUP(D810,CATEGORIE!$A:$B,2,0)</f>
        <v>RD</v>
      </c>
    </row>
    <row r="811" spans="1:13" ht="15" customHeight="1" x14ac:dyDescent="0.25">
      <c r="A811" s="49">
        <v>45378</v>
      </c>
      <c r="B811" s="50" t="s">
        <v>6</v>
      </c>
      <c r="C811" s="50" t="s">
        <v>6</v>
      </c>
      <c r="D811" s="50" t="s">
        <v>14</v>
      </c>
      <c r="E811" s="50" t="s">
        <v>170</v>
      </c>
      <c r="F811" s="50" t="s">
        <v>71</v>
      </c>
      <c r="G811" s="50" t="s">
        <v>472</v>
      </c>
      <c r="H811" s="50" t="s">
        <v>473</v>
      </c>
      <c r="I811" s="50" t="s">
        <v>72</v>
      </c>
      <c r="J811" s="51">
        <v>4440</v>
      </c>
      <c r="K811" s="50" t="s">
        <v>1034</v>
      </c>
      <c r="L811" s="50" t="s">
        <v>20</v>
      </c>
      <c r="M811" s="52" t="str">
        <f>VLOOKUP(D811,CATEGORIE!$A:$B,2,0)</f>
        <v>RD</v>
      </c>
    </row>
    <row r="812" spans="1:13" ht="15" customHeight="1" x14ac:dyDescent="0.25">
      <c r="A812" s="49">
        <v>45378</v>
      </c>
      <c r="B812" s="50" t="s">
        <v>6</v>
      </c>
      <c r="C812" s="50" t="s">
        <v>6</v>
      </c>
      <c r="D812" s="50" t="s">
        <v>14</v>
      </c>
      <c r="E812" s="50" t="s">
        <v>170</v>
      </c>
      <c r="F812" s="50" t="s">
        <v>71</v>
      </c>
      <c r="G812" s="50" t="s">
        <v>472</v>
      </c>
      <c r="H812" s="50" t="s">
        <v>473</v>
      </c>
      <c r="I812" s="50" t="s">
        <v>72</v>
      </c>
      <c r="J812" s="51">
        <v>2860</v>
      </c>
      <c r="K812" s="50" t="s">
        <v>1035</v>
      </c>
      <c r="L812" s="50" t="s">
        <v>20</v>
      </c>
      <c r="M812" s="52" t="str">
        <f>VLOOKUP(D812,CATEGORIE!$A:$B,2,0)</f>
        <v>RD</v>
      </c>
    </row>
    <row r="813" spans="1:13" ht="15" customHeight="1" x14ac:dyDescent="0.25">
      <c r="A813" s="49">
        <v>45378</v>
      </c>
      <c r="B813" s="50" t="s">
        <v>6</v>
      </c>
      <c r="C813" s="50" t="s">
        <v>6</v>
      </c>
      <c r="D813" s="50" t="s">
        <v>13</v>
      </c>
      <c r="E813" s="50" t="s">
        <v>588</v>
      </c>
      <c r="F813" s="50" t="s">
        <v>71</v>
      </c>
      <c r="G813" s="50" t="s">
        <v>76</v>
      </c>
      <c r="H813" s="50" t="s">
        <v>172</v>
      </c>
      <c r="I813" s="50" t="s">
        <v>77</v>
      </c>
      <c r="J813" s="51">
        <v>9160</v>
      </c>
      <c r="K813" s="50" t="s">
        <v>1036</v>
      </c>
      <c r="L813" s="50" t="s">
        <v>20</v>
      </c>
      <c r="M813" s="52" t="str">
        <f>VLOOKUP(D813,CATEGORIE!$A:$B,2,0)</f>
        <v>INDIFFERENZIATO</v>
      </c>
    </row>
    <row r="814" spans="1:13" ht="15" customHeight="1" x14ac:dyDescent="0.25">
      <c r="A814" s="49">
        <v>45378</v>
      </c>
      <c r="B814" s="50" t="s">
        <v>6</v>
      </c>
      <c r="C814" s="50" t="s">
        <v>6</v>
      </c>
      <c r="D814" s="50" t="s">
        <v>13</v>
      </c>
      <c r="E814" s="50" t="s">
        <v>588</v>
      </c>
      <c r="F814" s="50" t="s">
        <v>9</v>
      </c>
      <c r="G814" s="50" t="s">
        <v>76</v>
      </c>
      <c r="H814" s="50" t="s">
        <v>172</v>
      </c>
      <c r="I814" s="50" t="s">
        <v>77</v>
      </c>
      <c r="J814" s="51">
        <v>9680</v>
      </c>
      <c r="K814" s="50" t="s">
        <v>1037</v>
      </c>
      <c r="L814" s="50" t="s">
        <v>20</v>
      </c>
      <c r="M814" s="52" t="str">
        <f>VLOOKUP(D814,CATEGORIE!$A:$B,2,0)</f>
        <v>INDIFFERENZIATO</v>
      </c>
    </row>
    <row r="815" spans="1:13" ht="15" customHeight="1" x14ac:dyDescent="0.25">
      <c r="A815" s="49">
        <v>45378</v>
      </c>
      <c r="B815" s="50" t="s">
        <v>6</v>
      </c>
      <c r="C815" s="50" t="s">
        <v>6</v>
      </c>
      <c r="D815" s="50" t="s">
        <v>13</v>
      </c>
      <c r="E815" s="50" t="s">
        <v>588</v>
      </c>
      <c r="F815" s="50" t="s">
        <v>9</v>
      </c>
      <c r="G815" s="50" t="s">
        <v>76</v>
      </c>
      <c r="H815" s="50" t="s">
        <v>172</v>
      </c>
      <c r="I815" s="50" t="s">
        <v>77</v>
      </c>
      <c r="J815" s="51">
        <v>10220</v>
      </c>
      <c r="K815" s="50" t="s">
        <v>1038</v>
      </c>
      <c r="L815" s="50" t="s">
        <v>20</v>
      </c>
      <c r="M815" s="52" t="str">
        <f>VLOOKUP(D815,CATEGORIE!$A:$B,2,0)</f>
        <v>INDIFFERENZIATO</v>
      </c>
    </row>
    <row r="816" spans="1:13" ht="15" customHeight="1" x14ac:dyDescent="0.25">
      <c r="A816" s="49">
        <v>45378</v>
      </c>
      <c r="B816" s="50" t="s">
        <v>6</v>
      </c>
      <c r="C816" s="50" t="s">
        <v>6</v>
      </c>
      <c r="D816" s="50" t="s">
        <v>11</v>
      </c>
      <c r="E816" s="50" t="s">
        <v>7</v>
      </c>
      <c r="F816" s="50" t="s">
        <v>71</v>
      </c>
      <c r="G816" s="50" t="s">
        <v>71</v>
      </c>
      <c r="H816" s="50" t="s">
        <v>180</v>
      </c>
      <c r="I816" s="50" t="s">
        <v>84</v>
      </c>
      <c r="J816" s="51">
        <v>5920</v>
      </c>
      <c r="K816" s="50" t="s">
        <v>1039</v>
      </c>
      <c r="L816" s="50" t="s">
        <v>20</v>
      </c>
      <c r="M816" s="52" t="str">
        <f>VLOOKUP(D816,CATEGORIE!$A:$B,2,0)</f>
        <v>RD</v>
      </c>
    </row>
    <row r="817" spans="1:13" ht="15" customHeight="1" x14ac:dyDescent="0.25">
      <c r="A817" s="49">
        <v>45379</v>
      </c>
      <c r="B817" s="50" t="s">
        <v>6</v>
      </c>
      <c r="C817" s="50" t="s">
        <v>6</v>
      </c>
      <c r="D817" s="50" t="s">
        <v>25</v>
      </c>
      <c r="E817" s="50" t="s">
        <v>197</v>
      </c>
      <c r="F817" s="50" t="s">
        <v>71</v>
      </c>
      <c r="G817" s="50" t="s">
        <v>220</v>
      </c>
      <c r="H817" s="50" t="s">
        <v>168</v>
      </c>
      <c r="I817" s="50" t="s">
        <v>72</v>
      </c>
      <c r="J817" s="51">
        <v>7020</v>
      </c>
      <c r="K817" s="50" t="s">
        <v>1040</v>
      </c>
      <c r="L817" s="50" t="s">
        <v>78</v>
      </c>
      <c r="M817" s="52" t="str">
        <f>VLOOKUP(D817,CATEGORIE!$A:$B,2,0)</f>
        <v>RD</v>
      </c>
    </row>
    <row r="818" spans="1:13" ht="15" customHeight="1" x14ac:dyDescent="0.25">
      <c r="A818" s="49">
        <v>45379</v>
      </c>
      <c r="B818" s="50" t="s">
        <v>6</v>
      </c>
      <c r="C818" s="50" t="s">
        <v>6</v>
      </c>
      <c r="D818" s="50" t="s">
        <v>16</v>
      </c>
      <c r="E818" s="50" t="s">
        <v>185</v>
      </c>
      <c r="F818" s="50" t="s">
        <v>9</v>
      </c>
      <c r="G818" s="50" t="s">
        <v>71</v>
      </c>
      <c r="H818" s="50" t="s">
        <v>166</v>
      </c>
      <c r="I818" s="50" t="s">
        <v>72</v>
      </c>
      <c r="J818" s="51">
        <v>4680</v>
      </c>
      <c r="K818" s="50" t="s">
        <v>1041</v>
      </c>
      <c r="L818" s="50" t="s">
        <v>20</v>
      </c>
      <c r="M818" s="52" t="str">
        <f>VLOOKUP(D818,CATEGORIE!$A:$B,2,0)</f>
        <v>RD</v>
      </c>
    </row>
    <row r="819" spans="1:13" ht="15" customHeight="1" x14ac:dyDescent="0.25">
      <c r="A819" s="49">
        <v>45379</v>
      </c>
      <c r="B819" s="50" t="s">
        <v>6</v>
      </c>
      <c r="C819" s="50" t="s">
        <v>6</v>
      </c>
      <c r="D819" s="50" t="s">
        <v>12</v>
      </c>
      <c r="E819" s="50" t="s">
        <v>73</v>
      </c>
      <c r="F819" s="50" t="s">
        <v>71</v>
      </c>
      <c r="G819" s="50" t="s">
        <v>74</v>
      </c>
      <c r="H819" s="50" t="s">
        <v>167</v>
      </c>
      <c r="I819" s="50" t="s">
        <v>72</v>
      </c>
      <c r="J819" s="51">
        <v>6540</v>
      </c>
      <c r="K819" s="50" t="s">
        <v>1042</v>
      </c>
      <c r="L819" s="50" t="s">
        <v>20</v>
      </c>
      <c r="M819" s="52" t="str">
        <f>VLOOKUP(D819,CATEGORIE!$A:$B,2,0)</f>
        <v>RD</v>
      </c>
    </row>
    <row r="820" spans="1:13" ht="15" customHeight="1" x14ac:dyDescent="0.25">
      <c r="A820" s="49">
        <v>45379</v>
      </c>
      <c r="B820" s="50" t="s">
        <v>6</v>
      </c>
      <c r="C820" s="50" t="s">
        <v>6</v>
      </c>
      <c r="D820" s="50" t="s">
        <v>24</v>
      </c>
      <c r="E820" s="50" t="s">
        <v>187</v>
      </c>
      <c r="F820" s="50" t="s">
        <v>9</v>
      </c>
      <c r="G820" s="50" t="s">
        <v>220</v>
      </c>
      <c r="H820" s="50" t="s">
        <v>168</v>
      </c>
      <c r="I820" s="50" t="s">
        <v>72</v>
      </c>
      <c r="J820" s="51">
        <v>8120</v>
      </c>
      <c r="K820" s="50" t="s">
        <v>1043</v>
      </c>
      <c r="L820" s="50" t="s">
        <v>20</v>
      </c>
      <c r="M820" s="52" t="str">
        <f>VLOOKUP(D820,CATEGORIE!$A:$B,2,0)</f>
        <v>RD</v>
      </c>
    </row>
    <row r="821" spans="1:13" ht="15" customHeight="1" x14ac:dyDescent="0.25">
      <c r="A821" s="49">
        <v>45379</v>
      </c>
      <c r="B821" s="50" t="s">
        <v>6</v>
      </c>
      <c r="C821" s="50" t="s">
        <v>6</v>
      </c>
      <c r="D821" s="50" t="s">
        <v>15</v>
      </c>
      <c r="E821" s="50" t="s">
        <v>8</v>
      </c>
      <c r="F821" s="50" t="s">
        <v>9</v>
      </c>
      <c r="G821" s="50" t="s">
        <v>71</v>
      </c>
      <c r="H821" s="50" t="s">
        <v>216</v>
      </c>
      <c r="I821" s="50" t="s">
        <v>72</v>
      </c>
      <c r="J821" s="51">
        <v>8270</v>
      </c>
      <c r="K821" s="50" t="s">
        <v>1044</v>
      </c>
      <c r="L821" s="50" t="s">
        <v>20</v>
      </c>
      <c r="M821" s="52" t="str">
        <f>VLOOKUP(D821,CATEGORIE!$A:$B,2,0)</f>
        <v>RD</v>
      </c>
    </row>
    <row r="822" spans="1:13" ht="15" customHeight="1" x14ac:dyDescent="0.25">
      <c r="A822" s="49">
        <v>45379</v>
      </c>
      <c r="B822" s="50" t="s">
        <v>6</v>
      </c>
      <c r="C822" s="50" t="s">
        <v>6</v>
      </c>
      <c r="D822" s="50" t="s">
        <v>33</v>
      </c>
      <c r="E822" s="50" t="s">
        <v>196</v>
      </c>
      <c r="F822" s="50" t="s">
        <v>205</v>
      </c>
      <c r="G822" s="50" t="s">
        <v>205</v>
      </c>
      <c r="H822" s="50" t="s">
        <v>206</v>
      </c>
      <c r="I822" s="50" t="s">
        <v>72</v>
      </c>
      <c r="J822" s="51">
        <v>700</v>
      </c>
      <c r="K822" s="50" t="s">
        <v>1045</v>
      </c>
      <c r="L822" s="50" t="s">
        <v>78</v>
      </c>
      <c r="M822" s="52" t="str">
        <f>VLOOKUP(D822,CATEGORIE!$A:$B,2,0)</f>
        <v>RD</v>
      </c>
    </row>
    <row r="823" spans="1:13" ht="15" customHeight="1" x14ac:dyDescent="0.25">
      <c r="A823" s="49">
        <v>45379</v>
      </c>
      <c r="B823" s="50" t="s">
        <v>6</v>
      </c>
      <c r="C823" s="50" t="s">
        <v>6</v>
      </c>
      <c r="D823" s="50" t="s">
        <v>14</v>
      </c>
      <c r="E823" s="50" t="s">
        <v>170</v>
      </c>
      <c r="F823" s="50" t="s">
        <v>71</v>
      </c>
      <c r="G823" s="50" t="s">
        <v>472</v>
      </c>
      <c r="H823" s="50" t="s">
        <v>473</v>
      </c>
      <c r="I823" s="50" t="s">
        <v>72</v>
      </c>
      <c r="J823" s="51">
        <v>6180</v>
      </c>
      <c r="K823" s="50" t="s">
        <v>1046</v>
      </c>
      <c r="L823" s="50" t="s">
        <v>20</v>
      </c>
      <c r="M823" s="52" t="str">
        <f>VLOOKUP(D823,CATEGORIE!$A:$B,2,0)</f>
        <v>RD</v>
      </c>
    </row>
    <row r="824" spans="1:13" ht="15" customHeight="1" x14ac:dyDescent="0.25">
      <c r="A824" s="49">
        <v>45379</v>
      </c>
      <c r="B824" s="50" t="s">
        <v>6</v>
      </c>
      <c r="C824" s="50" t="s">
        <v>6</v>
      </c>
      <c r="D824" s="50" t="s">
        <v>13</v>
      </c>
      <c r="E824" s="50" t="s">
        <v>588</v>
      </c>
      <c r="F824" s="50" t="s">
        <v>9</v>
      </c>
      <c r="G824" s="50" t="s">
        <v>76</v>
      </c>
      <c r="H824" s="50" t="s">
        <v>172</v>
      </c>
      <c r="I824" s="50" t="s">
        <v>77</v>
      </c>
      <c r="J824" s="51">
        <v>9080</v>
      </c>
      <c r="K824" s="50" t="s">
        <v>1047</v>
      </c>
      <c r="L824" s="50" t="s">
        <v>20</v>
      </c>
      <c r="M824" s="52" t="str">
        <f>VLOOKUP(D824,CATEGORIE!$A:$B,2,0)</f>
        <v>INDIFFERENZIATO</v>
      </c>
    </row>
    <row r="825" spans="1:13" ht="15" customHeight="1" x14ac:dyDescent="0.25">
      <c r="A825" s="49">
        <v>45379</v>
      </c>
      <c r="B825" s="50" t="s">
        <v>6</v>
      </c>
      <c r="C825" s="50" t="s">
        <v>6</v>
      </c>
      <c r="D825" s="50" t="s">
        <v>13</v>
      </c>
      <c r="E825" s="50" t="s">
        <v>588</v>
      </c>
      <c r="F825" s="50" t="s">
        <v>9</v>
      </c>
      <c r="G825" s="50" t="s">
        <v>76</v>
      </c>
      <c r="H825" s="50" t="s">
        <v>172</v>
      </c>
      <c r="I825" s="50" t="s">
        <v>77</v>
      </c>
      <c r="J825" s="51">
        <v>7500</v>
      </c>
      <c r="K825" s="50" t="s">
        <v>1048</v>
      </c>
      <c r="L825" s="50" t="s">
        <v>20</v>
      </c>
      <c r="M825" s="52" t="str">
        <f>VLOOKUP(D825,CATEGORIE!$A:$B,2,0)</f>
        <v>INDIFFERENZIATO</v>
      </c>
    </row>
    <row r="826" spans="1:13" ht="15" customHeight="1" x14ac:dyDescent="0.25">
      <c r="A826" s="49">
        <v>45379</v>
      </c>
      <c r="B826" s="50" t="s">
        <v>6</v>
      </c>
      <c r="C826" s="50" t="s">
        <v>6</v>
      </c>
      <c r="D826" s="50" t="s">
        <v>11</v>
      </c>
      <c r="E826" s="50" t="s">
        <v>7</v>
      </c>
      <c r="F826" s="50" t="s">
        <v>71</v>
      </c>
      <c r="G826" s="50" t="s">
        <v>71</v>
      </c>
      <c r="H826" s="50" t="s">
        <v>180</v>
      </c>
      <c r="I826" s="50" t="s">
        <v>84</v>
      </c>
      <c r="J826" s="51">
        <v>10480</v>
      </c>
      <c r="K826" s="50" t="s">
        <v>1049</v>
      </c>
      <c r="L826" s="50" t="s">
        <v>20</v>
      </c>
      <c r="M826" s="52" t="str">
        <f>VLOOKUP(D826,CATEGORIE!$A:$B,2,0)</f>
        <v>RD</v>
      </c>
    </row>
    <row r="827" spans="1:13" ht="15" customHeight="1" x14ac:dyDescent="0.25">
      <c r="A827" s="49">
        <v>45379</v>
      </c>
      <c r="B827" s="50" t="s">
        <v>6</v>
      </c>
      <c r="C827" s="50" t="s">
        <v>6</v>
      </c>
      <c r="D827" s="50" t="s">
        <v>10</v>
      </c>
      <c r="E827" s="50" t="s">
        <v>176</v>
      </c>
      <c r="F827" s="50" t="s">
        <v>71</v>
      </c>
      <c r="G827" s="50" t="s">
        <v>220</v>
      </c>
      <c r="H827" s="50" t="s">
        <v>168</v>
      </c>
      <c r="I827" s="50" t="s">
        <v>72</v>
      </c>
      <c r="J827" s="51">
        <v>6960</v>
      </c>
      <c r="K827" s="50" t="s">
        <v>1050</v>
      </c>
      <c r="L827" s="50" t="s">
        <v>20</v>
      </c>
      <c r="M827" s="52" t="str">
        <f>VLOOKUP(D827,CATEGORIE!$A:$B,2,0)</f>
        <v>RD</v>
      </c>
    </row>
    <row r="828" spans="1:13" ht="15" customHeight="1" x14ac:dyDescent="0.25">
      <c r="A828" s="49">
        <v>45379</v>
      </c>
      <c r="B828" s="50" t="s">
        <v>6</v>
      </c>
      <c r="C828" s="50" t="s">
        <v>6</v>
      </c>
      <c r="D828" s="50" t="s">
        <v>10</v>
      </c>
      <c r="E828" s="50" t="s">
        <v>176</v>
      </c>
      <c r="F828" s="50" t="s">
        <v>71</v>
      </c>
      <c r="G828" s="50" t="s">
        <v>220</v>
      </c>
      <c r="H828" s="50" t="s">
        <v>168</v>
      </c>
      <c r="I828" s="50" t="s">
        <v>72</v>
      </c>
      <c r="J828" s="51">
        <v>1480</v>
      </c>
      <c r="K828" s="50" t="s">
        <v>1051</v>
      </c>
      <c r="L828" s="50" t="s">
        <v>20</v>
      </c>
      <c r="M828" s="52" t="str">
        <f>VLOOKUP(D828,CATEGORIE!$A:$B,2,0)</f>
        <v>RD</v>
      </c>
    </row>
    <row r="829" spans="1:13" ht="15" customHeight="1" x14ac:dyDescent="0.25">
      <c r="A829" s="49">
        <v>45380</v>
      </c>
      <c r="B829" s="50" t="s">
        <v>6</v>
      </c>
      <c r="C829" s="50" t="s">
        <v>6</v>
      </c>
      <c r="D829" s="50" t="s">
        <v>25</v>
      </c>
      <c r="E829" s="50" t="s">
        <v>197</v>
      </c>
      <c r="F829" s="50" t="s">
        <v>71</v>
      </c>
      <c r="G829" s="50" t="s">
        <v>220</v>
      </c>
      <c r="H829" s="50" t="s">
        <v>168</v>
      </c>
      <c r="I829" s="50" t="s">
        <v>72</v>
      </c>
      <c r="J829" s="51">
        <v>2060</v>
      </c>
      <c r="K829" s="50" t="s">
        <v>1052</v>
      </c>
      <c r="L829" s="50" t="s">
        <v>78</v>
      </c>
      <c r="M829" s="52" t="str">
        <f>VLOOKUP(D829,CATEGORIE!$A:$B,2,0)</f>
        <v>RD</v>
      </c>
    </row>
    <row r="830" spans="1:13" ht="15" customHeight="1" x14ac:dyDescent="0.25">
      <c r="A830" s="49">
        <v>45380</v>
      </c>
      <c r="B830" s="50" t="s">
        <v>6</v>
      </c>
      <c r="C830" s="50" t="s">
        <v>6</v>
      </c>
      <c r="D830" s="50" t="s">
        <v>16</v>
      </c>
      <c r="E830" s="50" t="s">
        <v>185</v>
      </c>
      <c r="F830" s="50" t="s">
        <v>9</v>
      </c>
      <c r="G830" s="50" t="s">
        <v>71</v>
      </c>
      <c r="H830" s="50" t="s">
        <v>166</v>
      </c>
      <c r="I830" s="50" t="s">
        <v>72</v>
      </c>
      <c r="J830" s="51">
        <v>3540</v>
      </c>
      <c r="K830" s="50" t="s">
        <v>1053</v>
      </c>
      <c r="L830" s="50" t="s">
        <v>20</v>
      </c>
      <c r="M830" s="52" t="str">
        <f>VLOOKUP(D830,CATEGORIE!$A:$B,2,0)</f>
        <v>RD</v>
      </c>
    </row>
    <row r="831" spans="1:13" ht="15" customHeight="1" x14ac:dyDescent="0.25">
      <c r="A831" s="49">
        <v>45380</v>
      </c>
      <c r="B831" s="50" t="s">
        <v>6</v>
      </c>
      <c r="C831" s="50" t="s">
        <v>6</v>
      </c>
      <c r="D831" s="50" t="s">
        <v>24</v>
      </c>
      <c r="E831" s="50" t="s">
        <v>187</v>
      </c>
      <c r="F831" s="50" t="s">
        <v>9</v>
      </c>
      <c r="G831" s="50" t="s">
        <v>220</v>
      </c>
      <c r="H831" s="50" t="s">
        <v>168</v>
      </c>
      <c r="I831" s="50" t="s">
        <v>72</v>
      </c>
      <c r="J831" s="51">
        <v>7860</v>
      </c>
      <c r="K831" s="50" t="s">
        <v>1054</v>
      </c>
      <c r="L831" s="50" t="s">
        <v>20</v>
      </c>
      <c r="M831" s="52" t="str">
        <f>VLOOKUP(D831,CATEGORIE!$A:$B,2,0)</f>
        <v>RD</v>
      </c>
    </row>
    <row r="832" spans="1:13" ht="15" customHeight="1" x14ac:dyDescent="0.25">
      <c r="A832" s="49">
        <v>45380</v>
      </c>
      <c r="B832" s="50" t="s">
        <v>6</v>
      </c>
      <c r="C832" s="50" t="s">
        <v>6</v>
      </c>
      <c r="D832" s="50" t="s">
        <v>15</v>
      </c>
      <c r="E832" s="50" t="s">
        <v>8</v>
      </c>
      <c r="F832" s="50" t="s">
        <v>9</v>
      </c>
      <c r="G832" s="50" t="s">
        <v>71</v>
      </c>
      <c r="H832" s="50" t="s">
        <v>216</v>
      </c>
      <c r="I832" s="50" t="s">
        <v>72</v>
      </c>
      <c r="J832" s="51">
        <v>7200</v>
      </c>
      <c r="K832" s="50" t="s">
        <v>1055</v>
      </c>
      <c r="L832" s="50" t="s">
        <v>20</v>
      </c>
      <c r="M832" s="52" t="str">
        <f>VLOOKUP(D832,CATEGORIE!$A:$B,2,0)</f>
        <v>RD</v>
      </c>
    </row>
    <row r="833" spans="1:13" ht="15" customHeight="1" x14ac:dyDescent="0.25">
      <c r="A833" s="49">
        <v>45380</v>
      </c>
      <c r="B833" s="50" t="s">
        <v>6</v>
      </c>
      <c r="C833" s="50" t="s">
        <v>6</v>
      </c>
      <c r="D833" s="50" t="s">
        <v>14</v>
      </c>
      <c r="E833" s="50" t="s">
        <v>170</v>
      </c>
      <c r="F833" s="50" t="s">
        <v>71</v>
      </c>
      <c r="G833" s="50" t="s">
        <v>472</v>
      </c>
      <c r="H833" s="50" t="s">
        <v>473</v>
      </c>
      <c r="I833" s="50" t="s">
        <v>72</v>
      </c>
      <c r="J833" s="51">
        <v>3260</v>
      </c>
      <c r="K833" s="50" t="s">
        <v>1056</v>
      </c>
      <c r="L833" s="50" t="s">
        <v>20</v>
      </c>
      <c r="M833" s="52" t="str">
        <f>VLOOKUP(D833,CATEGORIE!$A:$B,2,0)</f>
        <v>RD</v>
      </c>
    </row>
    <row r="834" spans="1:13" ht="15" customHeight="1" x14ac:dyDescent="0.25">
      <c r="A834" s="49">
        <v>45380</v>
      </c>
      <c r="B834" s="50" t="s">
        <v>6</v>
      </c>
      <c r="C834" s="50" t="s">
        <v>6</v>
      </c>
      <c r="D834" s="50" t="s">
        <v>13</v>
      </c>
      <c r="E834" s="50" t="s">
        <v>588</v>
      </c>
      <c r="F834" s="50" t="s">
        <v>9</v>
      </c>
      <c r="G834" s="50" t="s">
        <v>76</v>
      </c>
      <c r="H834" s="50" t="s">
        <v>172</v>
      </c>
      <c r="I834" s="50" t="s">
        <v>77</v>
      </c>
      <c r="J834" s="51">
        <v>1900</v>
      </c>
      <c r="K834" s="50" t="s">
        <v>1057</v>
      </c>
      <c r="L834" s="50" t="s">
        <v>20</v>
      </c>
      <c r="M834" s="52" t="str">
        <f>VLOOKUP(D834,CATEGORIE!$A:$B,2,0)</f>
        <v>INDIFFERENZIATO</v>
      </c>
    </row>
    <row r="835" spans="1:13" ht="15" customHeight="1" x14ac:dyDescent="0.25">
      <c r="A835" s="49">
        <v>45380</v>
      </c>
      <c r="B835" s="50" t="s">
        <v>6</v>
      </c>
      <c r="C835" s="50" t="s">
        <v>6</v>
      </c>
      <c r="D835" s="50" t="s">
        <v>13</v>
      </c>
      <c r="E835" s="50" t="s">
        <v>588</v>
      </c>
      <c r="F835" s="50" t="s">
        <v>9</v>
      </c>
      <c r="G835" s="50" t="s">
        <v>76</v>
      </c>
      <c r="H835" s="50" t="s">
        <v>172</v>
      </c>
      <c r="I835" s="50" t="s">
        <v>77</v>
      </c>
      <c r="J835" s="51">
        <v>560</v>
      </c>
      <c r="K835" s="50" t="s">
        <v>1058</v>
      </c>
      <c r="L835" s="50" t="s">
        <v>20</v>
      </c>
      <c r="M835" s="52" t="str">
        <f>VLOOKUP(D835,CATEGORIE!$A:$B,2,0)</f>
        <v>INDIFFERENZIATO</v>
      </c>
    </row>
    <row r="836" spans="1:13" ht="15" customHeight="1" x14ac:dyDescent="0.25">
      <c r="A836" s="49">
        <v>45380</v>
      </c>
      <c r="B836" s="50" t="s">
        <v>6</v>
      </c>
      <c r="C836" s="50" t="s">
        <v>6</v>
      </c>
      <c r="D836" s="50" t="s">
        <v>13</v>
      </c>
      <c r="E836" s="50" t="s">
        <v>588</v>
      </c>
      <c r="F836" s="50" t="s">
        <v>9</v>
      </c>
      <c r="G836" s="50" t="s">
        <v>76</v>
      </c>
      <c r="H836" s="50" t="s">
        <v>172</v>
      </c>
      <c r="I836" s="50" t="s">
        <v>77</v>
      </c>
      <c r="J836" s="51">
        <v>5480</v>
      </c>
      <c r="K836" s="50" t="s">
        <v>1059</v>
      </c>
      <c r="L836" s="50" t="s">
        <v>20</v>
      </c>
      <c r="M836" s="52" t="str">
        <f>VLOOKUP(D836,CATEGORIE!$A:$B,2,0)</f>
        <v>INDIFFERENZIATO</v>
      </c>
    </row>
    <row r="837" spans="1:13" ht="15" customHeight="1" x14ac:dyDescent="0.25">
      <c r="A837" s="49">
        <v>45380</v>
      </c>
      <c r="B837" s="50" t="s">
        <v>6</v>
      </c>
      <c r="C837" s="50" t="s">
        <v>6</v>
      </c>
      <c r="D837" s="50" t="s">
        <v>13</v>
      </c>
      <c r="E837" s="50" t="s">
        <v>588</v>
      </c>
      <c r="F837" s="50" t="s">
        <v>9</v>
      </c>
      <c r="G837" s="50" t="s">
        <v>76</v>
      </c>
      <c r="H837" s="50" t="s">
        <v>172</v>
      </c>
      <c r="I837" s="50" t="s">
        <v>77</v>
      </c>
      <c r="J837" s="51">
        <v>2620</v>
      </c>
      <c r="K837" s="50" t="s">
        <v>1060</v>
      </c>
      <c r="L837" s="50" t="s">
        <v>20</v>
      </c>
      <c r="M837" s="52" t="str">
        <f>VLOOKUP(D837,CATEGORIE!$A:$B,2,0)</f>
        <v>INDIFFERENZIATO</v>
      </c>
    </row>
    <row r="838" spans="1:13" ht="15" customHeight="1" x14ac:dyDescent="0.25">
      <c r="A838" s="49">
        <v>45380</v>
      </c>
      <c r="B838" s="50" t="s">
        <v>6</v>
      </c>
      <c r="C838" s="50" t="s">
        <v>6</v>
      </c>
      <c r="D838" s="50" t="s">
        <v>13</v>
      </c>
      <c r="E838" s="50" t="s">
        <v>588</v>
      </c>
      <c r="F838" s="50" t="s">
        <v>9</v>
      </c>
      <c r="G838" s="50" t="s">
        <v>76</v>
      </c>
      <c r="H838" s="50" t="s">
        <v>172</v>
      </c>
      <c r="I838" s="50" t="s">
        <v>77</v>
      </c>
      <c r="J838" s="51">
        <v>8280</v>
      </c>
      <c r="K838" s="50" t="s">
        <v>1061</v>
      </c>
      <c r="L838" s="50" t="s">
        <v>20</v>
      </c>
      <c r="M838" s="52" t="str">
        <f>VLOOKUP(D838,CATEGORIE!$A:$B,2,0)</f>
        <v>INDIFFERENZIATO</v>
      </c>
    </row>
    <row r="839" spans="1:13" ht="15" customHeight="1" x14ac:dyDescent="0.25">
      <c r="A839" s="49">
        <v>45380</v>
      </c>
      <c r="B839" s="50" t="s">
        <v>6</v>
      </c>
      <c r="C839" s="50" t="s">
        <v>6</v>
      </c>
      <c r="D839" s="50" t="s">
        <v>13</v>
      </c>
      <c r="E839" s="50" t="s">
        <v>588</v>
      </c>
      <c r="F839" s="50" t="s">
        <v>9</v>
      </c>
      <c r="G839" s="50" t="s">
        <v>76</v>
      </c>
      <c r="H839" s="50" t="s">
        <v>172</v>
      </c>
      <c r="I839" s="50" t="s">
        <v>77</v>
      </c>
      <c r="J839" s="51">
        <v>9720</v>
      </c>
      <c r="K839" s="50" t="s">
        <v>1062</v>
      </c>
      <c r="L839" s="50" t="s">
        <v>20</v>
      </c>
      <c r="M839" s="52" t="str">
        <f>VLOOKUP(D839,CATEGORIE!$A:$B,2,0)</f>
        <v>INDIFFERENZIATO</v>
      </c>
    </row>
    <row r="840" spans="1:13" ht="15" customHeight="1" x14ac:dyDescent="0.25">
      <c r="A840" s="49">
        <v>45380</v>
      </c>
      <c r="B840" s="50" t="s">
        <v>6</v>
      </c>
      <c r="C840" s="50" t="s">
        <v>6</v>
      </c>
      <c r="D840" s="50" t="s">
        <v>10</v>
      </c>
      <c r="E840" s="50" t="s">
        <v>176</v>
      </c>
      <c r="F840" s="50" t="s">
        <v>71</v>
      </c>
      <c r="G840" s="50" t="s">
        <v>220</v>
      </c>
      <c r="H840" s="50" t="s">
        <v>168</v>
      </c>
      <c r="I840" s="50" t="s">
        <v>72</v>
      </c>
      <c r="J840" s="51">
        <v>7780</v>
      </c>
      <c r="K840" s="50" t="s">
        <v>1063</v>
      </c>
      <c r="L840" s="50" t="s">
        <v>20</v>
      </c>
      <c r="M840" s="52" t="str">
        <f>VLOOKUP(D840,CATEGORIE!$A:$B,2,0)</f>
        <v>RD</v>
      </c>
    </row>
    <row r="841" spans="1:13" ht="15" customHeight="1" x14ac:dyDescent="0.25">
      <c r="A841" s="49">
        <v>45381</v>
      </c>
      <c r="B841" s="50" t="s">
        <v>6</v>
      </c>
      <c r="C841" s="50" t="s">
        <v>6</v>
      </c>
      <c r="D841" s="50" t="s">
        <v>16</v>
      </c>
      <c r="E841" s="50" t="s">
        <v>185</v>
      </c>
      <c r="F841" s="50" t="s">
        <v>9</v>
      </c>
      <c r="G841" s="50" t="s">
        <v>71</v>
      </c>
      <c r="H841" s="50" t="s">
        <v>166</v>
      </c>
      <c r="I841" s="50" t="s">
        <v>72</v>
      </c>
      <c r="J841" s="51">
        <v>3480</v>
      </c>
      <c r="K841" s="50" t="s">
        <v>1064</v>
      </c>
      <c r="L841" s="50" t="s">
        <v>20</v>
      </c>
      <c r="M841" s="52" t="str">
        <f>VLOOKUP(D841,CATEGORIE!$A:$B,2,0)</f>
        <v>RD</v>
      </c>
    </row>
    <row r="842" spans="1:13" ht="15" customHeight="1" x14ac:dyDescent="0.25">
      <c r="A842" s="49">
        <v>45381</v>
      </c>
      <c r="B842" s="50" t="s">
        <v>6</v>
      </c>
      <c r="C842" s="50" t="s">
        <v>6</v>
      </c>
      <c r="D842" s="50" t="s">
        <v>12</v>
      </c>
      <c r="E842" s="50" t="s">
        <v>73</v>
      </c>
      <c r="F842" s="50" t="s">
        <v>71</v>
      </c>
      <c r="G842" s="50" t="s">
        <v>74</v>
      </c>
      <c r="H842" s="50" t="s">
        <v>167</v>
      </c>
      <c r="I842" s="50" t="s">
        <v>72</v>
      </c>
      <c r="J842" s="51">
        <v>7010</v>
      </c>
      <c r="K842" s="50" t="s">
        <v>1065</v>
      </c>
      <c r="L842" s="50" t="s">
        <v>20</v>
      </c>
      <c r="M842" s="52" t="str">
        <f>VLOOKUP(D842,CATEGORIE!$A:$B,2,0)</f>
        <v>RD</v>
      </c>
    </row>
    <row r="843" spans="1:13" ht="15" customHeight="1" x14ac:dyDescent="0.25">
      <c r="A843" s="49">
        <v>45381</v>
      </c>
      <c r="B843" s="50" t="s">
        <v>6</v>
      </c>
      <c r="C843" s="50" t="s">
        <v>6</v>
      </c>
      <c r="D843" s="50" t="s">
        <v>15</v>
      </c>
      <c r="E843" s="50" t="s">
        <v>8</v>
      </c>
      <c r="F843" s="50" t="s">
        <v>9</v>
      </c>
      <c r="G843" s="50" t="s">
        <v>71</v>
      </c>
      <c r="H843" s="50" t="s">
        <v>216</v>
      </c>
      <c r="I843" s="50" t="s">
        <v>72</v>
      </c>
      <c r="J843" s="51">
        <v>8530</v>
      </c>
      <c r="K843" s="50" t="s">
        <v>1066</v>
      </c>
      <c r="L843" s="50" t="s">
        <v>20</v>
      </c>
      <c r="M843" s="52" t="str">
        <f>VLOOKUP(D843,CATEGORIE!$A:$B,2,0)</f>
        <v>RD</v>
      </c>
    </row>
    <row r="844" spans="1:13" ht="15" customHeight="1" x14ac:dyDescent="0.25">
      <c r="A844" s="49">
        <v>45381</v>
      </c>
      <c r="B844" s="50" t="s">
        <v>6</v>
      </c>
      <c r="C844" s="50" t="s">
        <v>6</v>
      </c>
      <c r="D844" s="50" t="s">
        <v>13</v>
      </c>
      <c r="E844" s="50" t="s">
        <v>588</v>
      </c>
      <c r="F844" s="50" t="s">
        <v>9</v>
      </c>
      <c r="G844" s="50" t="s">
        <v>76</v>
      </c>
      <c r="H844" s="50" t="s">
        <v>172</v>
      </c>
      <c r="I844" s="50" t="s">
        <v>77</v>
      </c>
      <c r="J844" s="51">
        <v>6860</v>
      </c>
      <c r="K844" s="50" t="s">
        <v>1067</v>
      </c>
      <c r="L844" s="50" t="s">
        <v>20</v>
      </c>
      <c r="M844" s="52" t="str">
        <f>VLOOKUP(D844,CATEGORIE!$A:$B,2,0)</f>
        <v>INDIFFERENZIATO</v>
      </c>
    </row>
    <row r="845" spans="1:13" ht="15" customHeight="1" x14ac:dyDescent="0.25">
      <c r="A845" s="49">
        <v>45381</v>
      </c>
      <c r="B845" s="50" t="s">
        <v>6</v>
      </c>
      <c r="C845" s="50" t="s">
        <v>6</v>
      </c>
      <c r="D845" s="50" t="s">
        <v>13</v>
      </c>
      <c r="E845" s="50" t="s">
        <v>588</v>
      </c>
      <c r="F845" s="50" t="s">
        <v>9</v>
      </c>
      <c r="G845" s="50" t="s">
        <v>76</v>
      </c>
      <c r="H845" s="50" t="s">
        <v>172</v>
      </c>
      <c r="I845" s="50" t="s">
        <v>77</v>
      </c>
      <c r="J845" s="51">
        <v>6440</v>
      </c>
      <c r="K845" s="50" t="s">
        <v>1068</v>
      </c>
      <c r="L845" s="50" t="s">
        <v>20</v>
      </c>
      <c r="M845" s="52" t="str">
        <f>VLOOKUP(D845,CATEGORIE!$A:$B,2,0)</f>
        <v>INDIFFERENZIATO</v>
      </c>
    </row>
    <row r="846" spans="1:13" ht="15" customHeight="1" x14ac:dyDescent="0.25">
      <c r="A846" s="49">
        <v>45381</v>
      </c>
      <c r="B846" s="50" t="s">
        <v>6</v>
      </c>
      <c r="C846" s="50" t="s">
        <v>6</v>
      </c>
      <c r="D846" s="50" t="s">
        <v>10</v>
      </c>
      <c r="E846" s="50" t="s">
        <v>176</v>
      </c>
      <c r="F846" s="50" t="s">
        <v>71</v>
      </c>
      <c r="G846" s="50" t="s">
        <v>220</v>
      </c>
      <c r="H846" s="50" t="s">
        <v>168</v>
      </c>
      <c r="I846" s="50" t="s">
        <v>72</v>
      </c>
      <c r="J846" s="51">
        <v>10160</v>
      </c>
      <c r="K846" s="50" t="s">
        <v>1069</v>
      </c>
      <c r="L846" s="50" t="s">
        <v>20</v>
      </c>
      <c r="M846" s="52" t="str">
        <f>VLOOKUP(D846,CATEGORIE!$A:$B,2,0)</f>
        <v>RD</v>
      </c>
    </row>
    <row r="847" spans="1:13" ht="15" customHeight="1" x14ac:dyDescent="0.25">
      <c r="A847" s="49">
        <v>45323</v>
      </c>
      <c r="B847" s="50" t="s">
        <v>6</v>
      </c>
      <c r="C847" s="50" t="s">
        <v>186</v>
      </c>
      <c r="D847" s="50" t="s">
        <v>30</v>
      </c>
      <c r="E847" s="50" t="s">
        <v>17</v>
      </c>
      <c r="F847" s="50" t="s">
        <v>177</v>
      </c>
      <c r="G847" s="50" t="s">
        <v>1070</v>
      </c>
      <c r="H847" s="50" t="s">
        <v>1071</v>
      </c>
      <c r="I847" s="50" t="s">
        <v>72</v>
      </c>
      <c r="J847" s="51">
        <v>2480</v>
      </c>
      <c r="K847" s="50" t="s">
        <v>1072</v>
      </c>
      <c r="L847" s="50" t="s">
        <v>78</v>
      </c>
      <c r="M847" s="52" t="str">
        <f>VLOOKUP(D847,CATEGORIE!$A:$B,2,0)</f>
        <v>RD</v>
      </c>
    </row>
    <row r="848" spans="1:13" ht="15" customHeight="1" x14ac:dyDescent="0.25">
      <c r="A848" s="49">
        <v>45323</v>
      </c>
      <c r="B848" s="50" t="s">
        <v>6</v>
      </c>
      <c r="C848" s="50" t="s">
        <v>186</v>
      </c>
      <c r="D848" s="50" t="s">
        <v>31</v>
      </c>
      <c r="E848" s="50" t="s">
        <v>90</v>
      </c>
      <c r="F848" s="50" t="s">
        <v>71</v>
      </c>
      <c r="G848" s="50" t="s">
        <v>91</v>
      </c>
      <c r="H848" s="50" t="s">
        <v>181</v>
      </c>
      <c r="I848" s="50" t="s">
        <v>92</v>
      </c>
      <c r="J848" s="51">
        <v>94</v>
      </c>
      <c r="K848" s="50" t="s">
        <v>1073</v>
      </c>
      <c r="L848" s="50" t="s">
        <v>78</v>
      </c>
      <c r="M848" s="52" t="str">
        <f>VLOOKUP(D848,CATEGORIE!$A:$B,2,0)</f>
        <v>RD</v>
      </c>
    </row>
    <row r="849" spans="1:13" ht="15" customHeight="1" x14ac:dyDescent="0.25">
      <c r="A849" s="49">
        <v>45323</v>
      </c>
      <c r="B849" s="50" t="s">
        <v>6</v>
      </c>
      <c r="C849" s="50" t="s">
        <v>186</v>
      </c>
      <c r="D849" s="50" t="s">
        <v>35</v>
      </c>
      <c r="E849" s="50" t="s">
        <v>188</v>
      </c>
      <c r="F849" s="50" t="s">
        <v>71</v>
      </c>
      <c r="G849" s="50" t="s">
        <v>91</v>
      </c>
      <c r="H849" s="50" t="s">
        <v>181</v>
      </c>
      <c r="I849" s="50" t="s">
        <v>72</v>
      </c>
      <c r="J849" s="51">
        <v>186</v>
      </c>
      <c r="K849" s="50" t="s">
        <v>1074</v>
      </c>
      <c r="L849" s="50" t="s">
        <v>78</v>
      </c>
      <c r="M849" s="52" t="str">
        <f>VLOOKUP(D849,CATEGORIE!$A:$B,2,0)</f>
        <v>RD</v>
      </c>
    </row>
    <row r="850" spans="1:13" ht="15" customHeight="1" x14ac:dyDescent="0.25">
      <c r="A850" s="49">
        <v>45323</v>
      </c>
      <c r="B850" s="50" t="s">
        <v>6</v>
      </c>
      <c r="C850" s="50" t="s">
        <v>186</v>
      </c>
      <c r="D850" s="50" t="s">
        <v>29</v>
      </c>
      <c r="E850" s="50" t="s">
        <v>179</v>
      </c>
      <c r="F850" s="50" t="s">
        <v>177</v>
      </c>
      <c r="G850" s="50" t="s">
        <v>201</v>
      </c>
      <c r="H850" s="50" t="s">
        <v>202</v>
      </c>
      <c r="I850" s="50" t="s">
        <v>72</v>
      </c>
      <c r="J850" s="51">
        <v>2380</v>
      </c>
      <c r="K850" s="50" t="s">
        <v>1075</v>
      </c>
      <c r="L850" s="50" t="s">
        <v>78</v>
      </c>
      <c r="M850" s="52" t="str">
        <f>VLOOKUP(D850,CATEGORIE!$A:$B,2,0)</f>
        <v>RD</v>
      </c>
    </row>
    <row r="851" spans="1:13" ht="15" customHeight="1" x14ac:dyDescent="0.25">
      <c r="A851" s="49">
        <v>45323</v>
      </c>
      <c r="B851" s="50" t="s">
        <v>6</v>
      </c>
      <c r="C851" s="50" t="s">
        <v>186</v>
      </c>
      <c r="D851" s="50" t="s">
        <v>29</v>
      </c>
      <c r="E851" s="50" t="s">
        <v>179</v>
      </c>
      <c r="F851" s="50" t="s">
        <v>87</v>
      </c>
      <c r="G851" s="50" t="s">
        <v>88</v>
      </c>
      <c r="H851" s="50" t="s">
        <v>178</v>
      </c>
      <c r="I851" s="50" t="s">
        <v>72</v>
      </c>
      <c r="J851" s="51">
        <v>810</v>
      </c>
      <c r="K851" s="50" t="s">
        <v>1076</v>
      </c>
      <c r="L851" s="50" t="s">
        <v>78</v>
      </c>
      <c r="M851" s="52" t="str">
        <f>VLOOKUP(D851,CATEGORIE!$A:$B,2,0)</f>
        <v>RD</v>
      </c>
    </row>
    <row r="852" spans="1:13" ht="15" customHeight="1" x14ac:dyDescent="0.25">
      <c r="A852" s="49">
        <v>45323</v>
      </c>
      <c r="B852" s="50" t="s">
        <v>6</v>
      </c>
      <c r="C852" s="50" t="s">
        <v>186</v>
      </c>
      <c r="D852" s="50" t="s">
        <v>26</v>
      </c>
      <c r="E852" s="50" t="s">
        <v>79</v>
      </c>
      <c r="F852" s="50" t="s">
        <v>80</v>
      </c>
      <c r="G852" s="50" t="s">
        <v>80</v>
      </c>
      <c r="H852" s="50" t="s">
        <v>174</v>
      </c>
      <c r="I852" s="50" t="s">
        <v>72</v>
      </c>
      <c r="J852" s="51">
        <v>6840</v>
      </c>
      <c r="K852" s="50" t="s">
        <v>1077</v>
      </c>
      <c r="L852" s="50" t="s">
        <v>78</v>
      </c>
      <c r="M852" s="52" t="str">
        <f>VLOOKUP(D852,CATEGORIE!$A:$B,2,0)</f>
        <v>RD</v>
      </c>
    </row>
    <row r="853" spans="1:13" ht="15" customHeight="1" x14ac:dyDescent="0.25">
      <c r="A853" s="49">
        <v>45324</v>
      </c>
      <c r="B853" s="50" t="s">
        <v>6</v>
      </c>
      <c r="C853" s="50" t="s">
        <v>186</v>
      </c>
      <c r="D853" s="50" t="s">
        <v>15</v>
      </c>
      <c r="E853" s="50" t="s">
        <v>8</v>
      </c>
      <c r="F853" s="50" t="s">
        <v>71</v>
      </c>
      <c r="G853" s="50" t="s">
        <v>71</v>
      </c>
      <c r="H853" s="50" t="s">
        <v>169</v>
      </c>
      <c r="I853" s="50" t="s">
        <v>72</v>
      </c>
      <c r="J853" s="51">
        <v>10040</v>
      </c>
      <c r="K853" s="50" t="s">
        <v>1078</v>
      </c>
      <c r="L853" s="50" t="s">
        <v>20</v>
      </c>
      <c r="M853" s="52" t="str">
        <f>VLOOKUP(D853,CATEGORIE!$A:$B,2,0)</f>
        <v>RD</v>
      </c>
    </row>
    <row r="854" spans="1:13" ht="15" customHeight="1" x14ac:dyDescent="0.25">
      <c r="A854" s="49">
        <v>45324</v>
      </c>
      <c r="B854" s="50" t="s">
        <v>6</v>
      </c>
      <c r="C854" s="50" t="s">
        <v>186</v>
      </c>
      <c r="D854" s="50" t="s">
        <v>37</v>
      </c>
      <c r="E854" s="50" t="s">
        <v>19</v>
      </c>
      <c r="F854" s="50" t="s">
        <v>71</v>
      </c>
      <c r="G854" s="50" t="s">
        <v>91</v>
      </c>
      <c r="H854" s="50" t="s">
        <v>181</v>
      </c>
      <c r="I854" s="50" t="s">
        <v>92</v>
      </c>
      <c r="J854" s="51">
        <v>2471</v>
      </c>
      <c r="K854" s="50" t="s">
        <v>1079</v>
      </c>
      <c r="L854" s="50" t="s">
        <v>78</v>
      </c>
      <c r="M854" s="52" t="str">
        <f>VLOOKUP(D854,CATEGORIE!$A:$B,2,0)</f>
        <v>RD</v>
      </c>
    </row>
    <row r="855" spans="1:13" ht="15" customHeight="1" x14ac:dyDescent="0.25">
      <c r="A855" s="49">
        <v>45324</v>
      </c>
      <c r="B855" s="50" t="s">
        <v>6</v>
      </c>
      <c r="C855" s="50" t="s">
        <v>186</v>
      </c>
      <c r="D855" s="50" t="s">
        <v>26</v>
      </c>
      <c r="E855" s="50" t="s">
        <v>79</v>
      </c>
      <c r="F855" s="50" t="s">
        <v>80</v>
      </c>
      <c r="G855" s="50" t="s">
        <v>80</v>
      </c>
      <c r="H855" s="50" t="s">
        <v>174</v>
      </c>
      <c r="I855" s="50" t="s">
        <v>72</v>
      </c>
      <c r="J855" s="51">
        <v>8140</v>
      </c>
      <c r="K855" s="50" t="s">
        <v>1080</v>
      </c>
      <c r="L855" s="50" t="s">
        <v>78</v>
      </c>
      <c r="M855" s="52" t="str">
        <f>VLOOKUP(D855,CATEGORIE!$A:$B,2,0)</f>
        <v>RD</v>
      </c>
    </row>
    <row r="856" spans="1:13" ht="15" customHeight="1" x14ac:dyDescent="0.25">
      <c r="A856" s="49">
        <v>45324</v>
      </c>
      <c r="B856" s="50" t="s">
        <v>6</v>
      </c>
      <c r="C856" s="50" t="s">
        <v>186</v>
      </c>
      <c r="D856" s="50" t="s">
        <v>27</v>
      </c>
      <c r="E856" s="50" t="s">
        <v>81</v>
      </c>
      <c r="F856" s="50" t="s">
        <v>82</v>
      </c>
      <c r="G856" s="50" t="s">
        <v>82</v>
      </c>
      <c r="H856" s="50" t="s">
        <v>175</v>
      </c>
      <c r="I856" s="50" t="s">
        <v>72</v>
      </c>
      <c r="J856" s="51">
        <v>5420</v>
      </c>
      <c r="K856" s="50" t="s">
        <v>1081</v>
      </c>
      <c r="L856" s="50" t="s">
        <v>78</v>
      </c>
      <c r="M856" s="52" t="str">
        <f>VLOOKUP(D856,CATEGORIE!$A:$B,2,0)</f>
        <v>RD</v>
      </c>
    </row>
    <row r="857" spans="1:13" ht="15" customHeight="1" x14ac:dyDescent="0.25">
      <c r="A857" s="49">
        <v>45324</v>
      </c>
      <c r="B857" s="50" t="s">
        <v>6</v>
      </c>
      <c r="C857" s="50" t="s">
        <v>186</v>
      </c>
      <c r="D857" s="50" t="s">
        <v>10</v>
      </c>
      <c r="E857" s="50" t="s">
        <v>176</v>
      </c>
      <c r="F857" s="50" t="s">
        <v>71</v>
      </c>
      <c r="G857" s="50" t="s">
        <v>220</v>
      </c>
      <c r="H857" s="50" t="s">
        <v>168</v>
      </c>
      <c r="I857" s="50" t="s">
        <v>72</v>
      </c>
      <c r="J857" s="51">
        <v>2560</v>
      </c>
      <c r="K857" s="50" t="s">
        <v>1082</v>
      </c>
      <c r="L857" s="50" t="s">
        <v>20</v>
      </c>
      <c r="M857" s="52" t="str">
        <f>VLOOKUP(D857,CATEGORIE!$A:$B,2,0)</f>
        <v>RD</v>
      </c>
    </row>
    <row r="858" spans="1:13" ht="15" customHeight="1" x14ac:dyDescent="0.25">
      <c r="A858" s="49">
        <v>45325</v>
      </c>
      <c r="B858" s="50" t="s">
        <v>6</v>
      </c>
      <c r="C858" s="50" t="s">
        <v>186</v>
      </c>
      <c r="D858" s="50" t="s">
        <v>14</v>
      </c>
      <c r="E858" s="50" t="s">
        <v>170</v>
      </c>
      <c r="F858" s="50" t="s">
        <v>71</v>
      </c>
      <c r="G858" s="50" t="s">
        <v>472</v>
      </c>
      <c r="H858" s="50" t="s">
        <v>473</v>
      </c>
      <c r="I858" s="50" t="s">
        <v>72</v>
      </c>
      <c r="J858" s="51">
        <v>4940</v>
      </c>
      <c r="K858" s="50" t="s">
        <v>1083</v>
      </c>
      <c r="L858" s="50" t="s">
        <v>20</v>
      </c>
      <c r="M858" s="52" t="str">
        <f>VLOOKUP(D858,CATEGORIE!$A:$B,2,0)</f>
        <v>RD</v>
      </c>
    </row>
    <row r="859" spans="1:13" ht="15" customHeight="1" x14ac:dyDescent="0.25">
      <c r="A859" s="49">
        <v>45325</v>
      </c>
      <c r="B859" s="50" t="s">
        <v>6</v>
      </c>
      <c r="C859" s="50" t="s">
        <v>186</v>
      </c>
      <c r="D859" s="50" t="s">
        <v>10</v>
      </c>
      <c r="E859" s="50" t="s">
        <v>176</v>
      </c>
      <c r="F859" s="50" t="s">
        <v>71</v>
      </c>
      <c r="G859" s="50" t="s">
        <v>220</v>
      </c>
      <c r="H859" s="50" t="s">
        <v>168</v>
      </c>
      <c r="I859" s="50" t="s">
        <v>72</v>
      </c>
      <c r="J859" s="51">
        <v>3220</v>
      </c>
      <c r="K859" s="50" t="s">
        <v>1084</v>
      </c>
      <c r="L859" s="50" t="s">
        <v>20</v>
      </c>
      <c r="M859" s="52" t="str">
        <f>VLOOKUP(D859,CATEGORIE!$A:$B,2,0)</f>
        <v>RD</v>
      </c>
    </row>
    <row r="860" spans="1:13" ht="15" customHeight="1" x14ac:dyDescent="0.25">
      <c r="A860" s="49">
        <v>45327</v>
      </c>
      <c r="B860" s="50" t="s">
        <v>6</v>
      </c>
      <c r="C860" s="50" t="s">
        <v>186</v>
      </c>
      <c r="D860" s="50" t="s">
        <v>15</v>
      </c>
      <c r="E860" s="50" t="s">
        <v>8</v>
      </c>
      <c r="F860" s="50" t="s">
        <v>71</v>
      </c>
      <c r="G860" s="50" t="s">
        <v>71</v>
      </c>
      <c r="H860" s="50" t="s">
        <v>169</v>
      </c>
      <c r="I860" s="50" t="s">
        <v>72</v>
      </c>
      <c r="J860" s="51">
        <v>9160</v>
      </c>
      <c r="K860" s="50" t="s">
        <v>1085</v>
      </c>
      <c r="L860" s="50" t="s">
        <v>20</v>
      </c>
      <c r="M860" s="52" t="str">
        <f>VLOOKUP(D860,CATEGORIE!$A:$B,2,0)</f>
        <v>RD</v>
      </c>
    </row>
    <row r="861" spans="1:13" ht="15" customHeight="1" x14ac:dyDescent="0.25">
      <c r="A861" s="49">
        <v>45327</v>
      </c>
      <c r="B861" s="50" t="s">
        <v>6</v>
      </c>
      <c r="C861" s="50" t="s">
        <v>186</v>
      </c>
      <c r="D861" s="50" t="s">
        <v>26</v>
      </c>
      <c r="E861" s="50" t="s">
        <v>79</v>
      </c>
      <c r="F861" s="50" t="s">
        <v>80</v>
      </c>
      <c r="G861" s="50" t="s">
        <v>80</v>
      </c>
      <c r="H861" s="50" t="s">
        <v>174</v>
      </c>
      <c r="I861" s="50" t="s">
        <v>72</v>
      </c>
      <c r="J861" s="51">
        <v>9320</v>
      </c>
      <c r="K861" s="50" t="s">
        <v>1086</v>
      </c>
      <c r="L861" s="50" t="s">
        <v>78</v>
      </c>
      <c r="M861" s="52" t="str">
        <f>VLOOKUP(D861,CATEGORIE!$A:$B,2,0)</f>
        <v>RD</v>
      </c>
    </row>
    <row r="862" spans="1:13" ht="15" customHeight="1" x14ac:dyDescent="0.25">
      <c r="A862" s="49">
        <v>45327</v>
      </c>
      <c r="B862" s="50" t="s">
        <v>6</v>
      </c>
      <c r="C862" s="50" t="s">
        <v>186</v>
      </c>
      <c r="D862" s="50" t="s">
        <v>14</v>
      </c>
      <c r="E862" s="50" t="s">
        <v>170</v>
      </c>
      <c r="F862" s="50" t="s">
        <v>71</v>
      </c>
      <c r="G862" s="50" t="s">
        <v>472</v>
      </c>
      <c r="H862" s="50" t="s">
        <v>473</v>
      </c>
      <c r="I862" s="50" t="s">
        <v>72</v>
      </c>
      <c r="J862" s="51">
        <v>2960</v>
      </c>
      <c r="K862" s="50" t="s">
        <v>1087</v>
      </c>
      <c r="L862" s="50" t="s">
        <v>20</v>
      </c>
      <c r="M862" s="52" t="str">
        <f>VLOOKUP(D862,CATEGORIE!$A:$B,2,0)</f>
        <v>RD</v>
      </c>
    </row>
    <row r="863" spans="1:13" ht="15" customHeight="1" x14ac:dyDescent="0.25">
      <c r="A863" s="49">
        <v>45327</v>
      </c>
      <c r="B863" s="50" t="s">
        <v>6</v>
      </c>
      <c r="C863" s="50" t="s">
        <v>186</v>
      </c>
      <c r="D863" s="50" t="s">
        <v>14</v>
      </c>
      <c r="E863" s="50" t="s">
        <v>170</v>
      </c>
      <c r="F863" s="50" t="s">
        <v>71</v>
      </c>
      <c r="G863" s="50" t="s">
        <v>472</v>
      </c>
      <c r="H863" s="50" t="s">
        <v>473</v>
      </c>
      <c r="I863" s="50" t="s">
        <v>72</v>
      </c>
      <c r="J863" s="51">
        <v>4760</v>
      </c>
      <c r="K863" s="50" t="s">
        <v>1088</v>
      </c>
      <c r="L863" s="50" t="s">
        <v>20</v>
      </c>
      <c r="M863" s="52" t="str">
        <f>VLOOKUP(D863,CATEGORIE!$A:$B,2,0)</f>
        <v>RD</v>
      </c>
    </row>
    <row r="864" spans="1:13" ht="15" customHeight="1" x14ac:dyDescent="0.25">
      <c r="A864" s="49">
        <v>45327</v>
      </c>
      <c r="B864" s="50" t="s">
        <v>6</v>
      </c>
      <c r="C864" s="50" t="s">
        <v>186</v>
      </c>
      <c r="D864" s="50" t="s">
        <v>10</v>
      </c>
      <c r="E864" s="50" t="s">
        <v>176</v>
      </c>
      <c r="F864" s="50" t="s">
        <v>71</v>
      </c>
      <c r="G864" s="50" t="s">
        <v>220</v>
      </c>
      <c r="H864" s="50" t="s">
        <v>168</v>
      </c>
      <c r="I864" s="50" t="s">
        <v>72</v>
      </c>
      <c r="J864" s="51">
        <v>2780</v>
      </c>
      <c r="K864" s="50" t="s">
        <v>1089</v>
      </c>
      <c r="L864" s="50" t="s">
        <v>20</v>
      </c>
      <c r="M864" s="52" t="str">
        <f>VLOOKUP(D864,CATEGORIE!$A:$B,2,0)</f>
        <v>RD</v>
      </c>
    </row>
    <row r="865" spans="1:13" ht="15" customHeight="1" x14ac:dyDescent="0.25">
      <c r="A865" s="49">
        <v>45327</v>
      </c>
      <c r="B865" s="50" t="s">
        <v>6</v>
      </c>
      <c r="C865" s="50" t="s">
        <v>186</v>
      </c>
      <c r="D865" s="50" t="s">
        <v>10</v>
      </c>
      <c r="E865" s="50" t="s">
        <v>176</v>
      </c>
      <c r="F865" s="50" t="s">
        <v>71</v>
      </c>
      <c r="G865" s="50" t="s">
        <v>220</v>
      </c>
      <c r="H865" s="50" t="s">
        <v>168</v>
      </c>
      <c r="I865" s="50" t="s">
        <v>72</v>
      </c>
      <c r="J865" s="51">
        <v>3340</v>
      </c>
      <c r="K865" s="50" t="s">
        <v>1090</v>
      </c>
      <c r="L865" s="50" t="s">
        <v>20</v>
      </c>
      <c r="M865" s="52" t="str">
        <f>VLOOKUP(D865,CATEGORIE!$A:$B,2,0)</f>
        <v>RD</v>
      </c>
    </row>
    <row r="866" spans="1:13" ht="15" customHeight="1" x14ac:dyDescent="0.25">
      <c r="A866" s="49">
        <v>45328</v>
      </c>
      <c r="B866" s="50" t="s">
        <v>6</v>
      </c>
      <c r="C866" s="50" t="s">
        <v>186</v>
      </c>
      <c r="D866" s="50" t="s">
        <v>24</v>
      </c>
      <c r="E866" s="50" t="s">
        <v>187</v>
      </c>
      <c r="F866" s="50" t="s">
        <v>71</v>
      </c>
      <c r="G866" s="50" t="s">
        <v>220</v>
      </c>
      <c r="H866" s="50" t="s">
        <v>168</v>
      </c>
      <c r="I866" s="50" t="s">
        <v>72</v>
      </c>
      <c r="J866" s="51">
        <v>3720</v>
      </c>
      <c r="K866" s="50" t="s">
        <v>1091</v>
      </c>
      <c r="L866" s="50" t="s">
        <v>78</v>
      </c>
      <c r="M866" s="52" t="str">
        <f>VLOOKUP(D866,CATEGORIE!$A:$B,2,0)</f>
        <v>RD</v>
      </c>
    </row>
    <row r="867" spans="1:13" ht="15" customHeight="1" x14ac:dyDescent="0.25">
      <c r="A867" s="49">
        <v>45328</v>
      </c>
      <c r="B867" s="50" t="s">
        <v>6</v>
      </c>
      <c r="C867" s="50" t="s">
        <v>186</v>
      </c>
      <c r="D867" s="50" t="s">
        <v>26</v>
      </c>
      <c r="E867" s="50" t="s">
        <v>79</v>
      </c>
      <c r="F867" s="50" t="s">
        <v>80</v>
      </c>
      <c r="G867" s="50" t="s">
        <v>80</v>
      </c>
      <c r="H867" s="50" t="s">
        <v>174</v>
      </c>
      <c r="I867" s="50" t="s">
        <v>72</v>
      </c>
      <c r="J867" s="51">
        <v>10100</v>
      </c>
      <c r="K867" s="50" t="s">
        <v>1092</v>
      </c>
      <c r="L867" s="50" t="s">
        <v>78</v>
      </c>
      <c r="M867" s="52" t="str">
        <f>VLOOKUP(D867,CATEGORIE!$A:$B,2,0)</f>
        <v>RD</v>
      </c>
    </row>
    <row r="868" spans="1:13" ht="15" customHeight="1" x14ac:dyDescent="0.25">
      <c r="A868" s="49">
        <v>45329</v>
      </c>
      <c r="B868" s="50" t="s">
        <v>6</v>
      </c>
      <c r="C868" s="50" t="s">
        <v>186</v>
      </c>
      <c r="D868" s="50" t="s">
        <v>39</v>
      </c>
      <c r="E868" s="50" t="s">
        <v>580</v>
      </c>
      <c r="F868" s="50" t="s">
        <v>71</v>
      </c>
      <c r="G868" s="50" t="s">
        <v>1093</v>
      </c>
      <c r="H868" s="50" t="s">
        <v>1094</v>
      </c>
      <c r="I868" s="50" t="s">
        <v>72</v>
      </c>
      <c r="J868" s="51">
        <v>2900</v>
      </c>
      <c r="K868" s="50" t="s">
        <v>1095</v>
      </c>
      <c r="L868" s="50" t="s">
        <v>78</v>
      </c>
      <c r="M868" s="52" t="str">
        <f>VLOOKUP(D868,CATEGORIE!$A:$B,2,0)</f>
        <v>RD</v>
      </c>
    </row>
    <row r="869" spans="1:13" ht="15" customHeight="1" x14ac:dyDescent="0.25">
      <c r="A869" s="49">
        <v>45329</v>
      </c>
      <c r="B869" s="50" t="s">
        <v>6</v>
      </c>
      <c r="C869" s="50" t="s">
        <v>186</v>
      </c>
      <c r="D869" s="50" t="s">
        <v>15</v>
      </c>
      <c r="E869" s="50" t="s">
        <v>8</v>
      </c>
      <c r="F869" s="50" t="s">
        <v>71</v>
      </c>
      <c r="G869" s="50" t="s">
        <v>71</v>
      </c>
      <c r="H869" s="50" t="s">
        <v>169</v>
      </c>
      <c r="I869" s="50" t="s">
        <v>72</v>
      </c>
      <c r="J869" s="51">
        <v>10700</v>
      </c>
      <c r="K869" s="50" t="s">
        <v>1096</v>
      </c>
      <c r="L869" s="50" t="s">
        <v>20</v>
      </c>
      <c r="M869" s="52" t="str">
        <f>VLOOKUP(D869,CATEGORIE!$A:$B,2,0)</f>
        <v>RD</v>
      </c>
    </row>
    <row r="870" spans="1:13" ht="15" customHeight="1" x14ac:dyDescent="0.25">
      <c r="A870" s="49">
        <v>45329</v>
      </c>
      <c r="B870" s="50" t="s">
        <v>6</v>
      </c>
      <c r="C870" s="50" t="s">
        <v>186</v>
      </c>
      <c r="D870" s="50" t="s">
        <v>14</v>
      </c>
      <c r="E870" s="50" t="s">
        <v>170</v>
      </c>
      <c r="F870" s="50" t="s">
        <v>71</v>
      </c>
      <c r="G870" s="50" t="s">
        <v>472</v>
      </c>
      <c r="H870" s="50" t="s">
        <v>473</v>
      </c>
      <c r="I870" s="50" t="s">
        <v>72</v>
      </c>
      <c r="J870" s="51">
        <v>4660</v>
      </c>
      <c r="K870" s="50" t="s">
        <v>1097</v>
      </c>
      <c r="L870" s="50" t="s">
        <v>20</v>
      </c>
      <c r="M870" s="52" t="str">
        <f>VLOOKUP(D870,CATEGORIE!$A:$B,2,0)</f>
        <v>RD</v>
      </c>
    </row>
    <row r="871" spans="1:13" ht="15" customHeight="1" x14ac:dyDescent="0.25">
      <c r="A871" s="49">
        <v>45330</v>
      </c>
      <c r="B871" s="50" t="s">
        <v>6</v>
      </c>
      <c r="C871" s="50" t="s">
        <v>186</v>
      </c>
      <c r="D871" s="50" t="s">
        <v>53</v>
      </c>
      <c r="E871" s="50" t="s">
        <v>189</v>
      </c>
      <c r="F871" s="50" t="s">
        <v>89</v>
      </c>
      <c r="G871" s="50" t="s">
        <v>183</v>
      </c>
      <c r="H871" s="50" t="s">
        <v>184</v>
      </c>
      <c r="I871" s="50" t="s">
        <v>72</v>
      </c>
      <c r="J871" s="51">
        <v>410</v>
      </c>
      <c r="K871" s="50" t="s">
        <v>1098</v>
      </c>
      <c r="L871" s="50" t="s">
        <v>78</v>
      </c>
      <c r="M871" s="52" t="str">
        <f>VLOOKUP(D871,CATEGORIE!$A:$B,2,0)</f>
        <v>RD</v>
      </c>
    </row>
    <row r="872" spans="1:13" ht="15" customHeight="1" x14ac:dyDescent="0.25">
      <c r="A872" s="49">
        <v>45330</v>
      </c>
      <c r="B872" s="50" t="s">
        <v>6</v>
      </c>
      <c r="C872" s="50" t="s">
        <v>186</v>
      </c>
      <c r="D872" s="50" t="s">
        <v>30</v>
      </c>
      <c r="E872" s="50" t="s">
        <v>17</v>
      </c>
      <c r="F872" s="50" t="s">
        <v>87</v>
      </c>
      <c r="G872" s="50" t="s">
        <v>88</v>
      </c>
      <c r="H872" s="50" t="s">
        <v>178</v>
      </c>
      <c r="I872" s="50" t="s">
        <v>72</v>
      </c>
      <c r="J872" s="51">
        <v>1000</v>
      </c>
      <c r="K872" s="50" t="s">
        <v>1099</v>
      </c>
      <c r="L872" s="50" t="s">
        <v>78</v>
      </c>
      <c r="M872" s="52" t="str">
        <f>VLOOKUP(D872,CATEGORIE!$A:$B,2,0)</f>
        <v>RD</v>
      </c>
    </row>
    <row r="873" spans="1:13" ht="15" customHeight="1" x14ac:dyDescent="0.25">
      <c r="A873" s="49">
        <v>45330</v>
      </c>
      <c r="B873" s="50" t="s">
        <v>6</v>
      </c>
      <c r="C873" s="50" t="s">
        <v>186</v>
      </c>
      <c r="D873" s="50" t="s">
        <v>29</v>
      </c>
      <c r="E873" s="50" t="s">
        <v>179</v>
      </c>
      <c r="F873" s="50" t="s">
        <v>177</v>
      </c>
      <c r="G873" s="50" t="s">
        <v>201</v>
      </c>
      <c r="H873" s="50" t="s">
        <v>202</v>
      </c>
      <c r="I873" s="50" t="s">
        <v>72</v>
      </c>
      <c r="J873" s="51">
        <v>2110</v>
      </c>
      <c r="K873" s="50" t="s">
        <v>1100</v>
      </c>
      <c r="L873" s="50" t="s">
        <v>78</v>
      </c>
      <c r="M873" s="52" t="str">
        <f>VLOOKUP(D873,CATEGORIE!$A:$B,2,0)</f>
        <v>RD</v>
      </c>
    </row>
    <row r="874" spans="1:13" ht="15" customHeight="1" x14ac:dyDescent="0.25">
      <c r="A874" s="49">
        <v>45330</v>
      </c>
      <c r="B874" s="50" t="s">
        <v>6</v>
      </c>
      <c r="C874" s="50" t="s">
        <v>186</v>
      </c>
      <c r="D874" s="50" t="s">
        <v>26</v>
      </c>
      <c r="E874" s="50" t="s">
        <v>79</v>
      </c>
      <c r="F874" s="50" t="s">
        <v>80</v>
      </c>
      <c r="G874" s="50" t="s">
        <v>80</v>
      </c>
      <c r="H874" s="50" t="s">
        <v>174</v>
      </c>
      <c r="I874" s="50" t="s">
        <v>72</v>
      </c>
      <c r="J874" s="51">
        <v>10100</v>
      </c>
      <c r="K874" s="50" t="s">
        <v>1101</v>
      </c>
      <c r="L874" s="50" t="s">
        <v>78</v>
      </c>
      <c r="M874" s="52" t="str">
        <f>VLOOKUP(D874,CATEGORIE!$A:$B,2,0)</f>
        <v>RD</v>
      </c>
    </row>
    <row r="875" spans="1:13" ht="15" customHeight="1" x14ac:dyDescent="0.25">
      <c r="A875" s="49">
        <v>45330</v>
      </c>
      <c r="B875" s="50" t="s">
        <v>6</v>
      </c>
      <c r="C875" s="50" t="s">
        <v>186</v>
      </c>
      <c r="D875" s="50" t="s">
        <v>64</v>
      </c>
      <c r="E875" s="50" t="s">
        <v>65</v>
      </c>
      <c r="F875" s="50" t="s">
        <v>71</v>
      </c>
      <c r="G875" s="50" t="s">
        <v>267</v>
      </c>
      <c r="H875" s="50" t="s">
        <v>208</v>
      </c>
      <c r="I875" s="50" t="s">
        <v>72</v>
      </c>
      <c r="J875" s="51">
        <v>2620</v>
      </c>
      <c r="K875" s="50" t="s">
        <v>1102</v>
      </c>
      <c r="L875" s="50" t="s">
        <v>20</v>
      </c>
      <c r="M875" s="52" t="str">
        <f>VLOOKUP(D875,CATEGORIE!$A:$B,2,0)</f>
        <v>RD</v>
      </c>
    </row>
    <row r="876" spans="1:13" ht="15" customHeight="1" x14ac:dyDescent="0.25">
      <c r="A876" s="49">
        <v>45330</v>
      </c>
      <c r="B876" s="50" t="s">
        <v>6</v>
      </c>
      <c r="C876" s="50" t="s">
        <v>186</v>
      </c>
      <c r="D876" s="50" t="s">
        <v>10</v>
      </c>
      <c r="E876" s="50" t="s">
        <v>176</v>
      </c>
      <c r="F876" s="50" t="s">
        <v>71</v>
      </c>
      <c r="G876" s="50" t="s">
        <v>220</v>
      </c>
      <c r="H876" s="50" t="s">
        <v>168</v>
      </c>
      <c r="I876" s="50" t="s">
        <v>72</v>
      </c>
      <c r="J876" s="51">
        <v>3300</v>
      </c>
      <c r="K876" s="50" t="s">
        <v>1103</v>
      </c>
      <c r="L876" s="50" t="s">
        <v>20</v>
      </c>
      <c r="M876" s="52" t="str">
        <f>VLOOKUP(D876,CATEGORIE!$A:$B,2,0)</f>
        <v>RD</v>
      </c>
    </row>
    <row r="877" spans="1:13" ht="15" customHeight="1" x14ac:dyDescent="0.25">
      <c r="A877" s="49">
        <v>45331</v>
      </c>
      <c r="B877" s="50" t="s">
        <v>6</v>
      </c>
      <c r="C877" s="50" t="s">
        <v>186</v>
      </c>
      <c r="D877" s="50" t="s">
        <v>15</v>
      </c>
      <c r="E877" s="50" t="s">
        <v>8</v>
      </c>
      <c r="F877" s="50" t="s">
        <v>71</v>
      </c>
      <c r="G877" s="50" t="s">
        <v>71</v>
      </c>
      <c r="H877" s="50" t="s">
        <v>169</v>
      </c>
      <c r="I877" s="50" t="s">
        <v>72</v>
      </c>
      <c r="J877" s="51">
        <v>11120</v>
      </c>
      <c r="K877" s="50" t="s">
        <v>1104</v>
      </c>
      <c r="L877" s="50" t="s">
        <v>20</v>
      </c>
      <c r="M877" s="52" t="str">
        <f>VLOOKUP(D877,CATEGORIE!$A:$B,2,0)</f>
        <v>RD</v>
      </c>
    </row>
    <row r="878" spans="1:13" ht="15" customHeight="1" x14ac:dyDescent="0.25">
      <c r="A878" s="49">
        <v>45331</v>
      </c>
      <c r="B878" s="50" t="s">
        <v>6</v>
      </c>
      <c r="C878" s="50" t="s">
        <v>186</v>
      </c>
      <c r="D878" s="50" t="s">
        <v>26</v>
      </c>
      <c r="E878" s="50" t="s">
        <v>79</v>
      </c>
      <c r="F878" s="50" t="s">
        <v>80</v>
      </c>
      <c r="G878" s="50" t="s">
        <v>80</v>
      </c>
      <c r="H878" s="50" t="s">
        <v>174</v>
      </c>
      <c r="I878" s="50" t="s">
        <v>72</v>
      </c>
      <c r="J878" s="51">
        <v>8980</v>
      </c>
      <c r="K878" s="50" t="s">
        <v>1105</v>
      </c>
      <c r="L878" s="50" t="s">
        <v>78</v>
      </c>
      <c r="M878" s="52" t="str">
        <f>VLOOKUP(D878,CATEGORIE!$A:$B,2,0)</f>
        <v>RD</v>
      </c>
    </row>
    <row r="879" spans="1:13" ht="15" customHeight="1" x14ac:dyDescent="0.25">
      <c r="A879" s="49">
        <v>45331</v>
      </c>
      <c r="B879" s="50" t="s">
        <v>6</v>
      </c>
      <c r="C879" s="50" t="s">
        <v>186</v>
      </c>
      <c r="D879" s="50" t="s">
        <v>27</v>
      </c>
      <c r="E879" s="50" t="s">
        <v>81</v>
      </c>
      <c r="F879" s="50" t="s">
        <v>82</v>
      </c>
      <c r="G879" s="50" t="s">
        <v>82</v>
      </c>
      <c r="H879" s="50" t="s">
        <v>175</v>
      </c>
      <c r="I879" s="50" t="s">
        <v>72</v>
      </c>
      <c r="J879" s="51">
        <v>8500</v>
      </c>
      <c r="K879" s="50" t="s">
        <v>1106</v>
      </c>
      <c r="L879" s="50" t="s">
        <v>78</v>
      </c>
      <c r="M879" s="52" t="str">
        <f>VLOOKUP(D879,CATEGORIE!$A:$B,2,0)</f>
        <v>RD</v>
      </c>
    </row>
    <row r="880" spans="1:13" ht="15" customHeight="1" x14ac:dyDescent="0.25">
      <c r="A880" s="49">
        <v>45331</v>
      </c>
      <c r="B880" s="50" t="s">
        <v>6</v>
      </c>
      <c r="C880" s="50" t="s">
        <v>186</v>
      </c>
      <c r="D880" s="50" t="s">
        <v>10</v>
      </c>
      <c r="E880" s="50" t="s">
        <v>176</v>
      </c>
      <c r="F880" s="50" t="s">
        <v>71</v>
      </c>
      <c r="G880" s="50" t="s">
        <v>220</v>
      </c>
      <c r="H880" s="50" t="s">
        <v>168</v>
      </c>
      <c r="I880" s="50" t="s">
        <v>72</v>
      </c>
      <c r="J880" s="51">
        <v>2980</v>
      </c>
      <c r="K880" s="50" t="s">
        <v>1107</v>
      </c>
      <c r="L880" s="50" t="s">
        <v>20</v>
      </c>
      <c r="M880" s="52" t="str">
        <f>VLOOKUP(D880,CATEGORIE!$A:$B,2,0)</f>
        <v>RD</v>
      </c>
    </row>
    <row r="881" spans="1:13" ht="15" customHeight="1" x14ac:dyDescent="0.25">
      <c r="A881" s="49">
        <v>45332</v>
      </c>
      <c r="B881" s="50" t="s">
        <v>6</v>
      </c>
      <c r="C881" s="50" t="s">
        <v>186</v>
      </c>
      <c r="D881" s="50" t="s">
        <v>10</v>
      </c>
      <c r="E881" s="50" t="s">
        <v>176</v>
      </c>
      <c r="F881" s="50" t="s">
        <v>71</v>
      </c>
      <c r="G881" s="50" t="s">
        <v>220</v>
      </c>
      <c r="H881" s="50" t="s">
        <v>168</v>
      </c>
      <c r="I881" s="50" t="s">
        <v>72</v>
      </c>
      <c r="J881" s="51">
        <v>3460</v>
      </c>
      <c r="K881" s="50" t="s">
        <v>1108</v>
      </c>
      <c r="L881" s="50" t="s">
        <v>20</v>
      </c>
      <c r="M881" s="52" t="str">
        <f>VLOOKUP(D881,CATEGORIE!$A:$B,2,0)</f>
        <v>RD</v>
      </c>
    </row>
    <row r="882" spans="1:13" ht="15" customHeight="1" x14ac:dyDescent="0.25">
      <c r="A882" s="49">
        <v>45332</v>
      </c>
      <c r="B882" s="50" t="s">
        <v>6</v>
      </c>
      <c r="C882" s="50" t="s">
        <v>186</v>
      </c>
      <c r="D882" s="50" t="s">
        <v>10</v>
      </c>
      <c r="E882" s="50" t="s">
        <v>176</v>
      </c>
      <c r="F882" s="50" t="s">
        <v>71</v>
      </c>
      <c r="G882" s="50" t="s">
        <v>220</v>
      </c>
      <c r="H882" s="50" t="s">
        <v>168</v>
      </c>
      <c r="I882" s="50" t="s">
        <v>72</v>
      </c>
      <c r="J882" s="51">
        <v>4120</v>
      </c>
      <c r="K882" s="50" t="s">
        <v>1109</v>
      </c>
      <c r="L882" s="50" t="s">
        <v>20</v>
      </c>
      <c r="M882" s="52" t="str">
        <f>VLOOKUP(D882,CATEGORIE!$A:$B,2,0)</f>
        <v>RD</v>
      </c>
    </row>
    <row r="883" spans="1:13" ht="15" customHeight="1" x14ac:dyDescent="0.25">
      <c r="A883" s="49">
        <v>45334</v>
      </c>
      <c r="B883" s="50" t="s">
        <v>6</v>
      </c>
      <c r="C883" s="50" t="s">
        <v>186</v>
      </c>
      <c r="D883" s="50" t="s">
        <v>32</v>
      </c>
      <c r="E883" s="50" t="s">
        <v>85</v>
      </c>
      <c r="F883" s="50" t="s">
        <v>71</v>
      </c>
      <c r="G883" s="50" t="s">
        <v>86</v>
      </c>
      <c r="H883" s="50" t="s">
        <v>173</v>
      </c>
      <c r="I883" s="50" t="s">
        <v>72</v>
      </c>
      <c r="J883" s="51">
        <v>8340</v>
      </c>
      <c r="K883" s="50" t="s">
        <v>1110</v>
      </c>
      <c r="L883" s="50" t="s">
        <v>78</v>
      </c>
      <c r="M883" s="52" t="str">
        <f>VLOOKUP(D883,CATEGORIE!$A:$B,2,0)</f>
        <v>RD</v>
      </c>
    </row>
    <row r="884" spans="1:13" ht="15" customHeight="1" x14ac:dyDescent="0.25">
      <c r="A884" s="49">
        <v>45334</v>
      </c>
      <c r="B884" s="50" t="s">
        <v>6</v>
      </c>
      <c r="C884" s="50" t="s">
        <v>186</v>
      </c>
      <c r="D884" s="50" t="s">
        <v>32</v>
      </c>
      <c r="E884" s="50" t="s">
        <v>85</v>
      </c>
      <c r="F884" s="50" t="s">
        <v>71</v>
      </c>
      <c r="G884" s="50" t="s">
        <v>86</v>
      </c>
      <c r="H884" s="50" t="s">
        <v>173</v>
      </c>
      <c r="I884" s="50" t="s">
        <v>72</v>
      </c>
      <c r="J884" s="51">
        <v>9280</v>
      </c>
      <c r="K884" s="50" t="s">
        <v>1111</v>
      </c>
      <c r="L884" s="50" t="s">
        <v>78</v>
      </c>
      <c r="M884" s="52" t="str">
        <f>VLOOKUP(D884,CATEGORIE!$A:$B,2,0)</f>
        <v>RD</v>
      </c>
    </row>
    <row r="885" spans="1:13" ht="15" customHeight="1" x14ac:dyDescent="0.25">
      <c r="A885" s="49">
        <v>45334</v>
      </c>
      <c r="B885" s="50" t="s">
        <v>6</v>
      </c>
      <c r="C885" s="50" t="s">
        <v>186</v>
      </c>
      <c r="D885" s="50" t="s">
        <v>15</v>
      </c>
      <c r="E885" s="50" t="s">
        <v>8</v>
      </c>
      <c r="F885" s="50" t="s">
        <v>71</v>
      </c>
      <c r="G885" s="50" t="s">
        <v>71</v>
      </c>
      <c r="H885" s="50" t="s">
        <v>169</v>
      </c>
      <c r="I885" s="50" t="s">
        <v>72</v>
      </c>
      <c r="J885" s="51">
        <v>7680</v>
      </c>
      <c r="K885" s="50" t="s">
        <v>1112</v>
      </c>
      <c r="L885" s="50" t="s">
        <v>20</v>
      </c>
      <c r="M885" s="52" t="str">
        <f>VLOOKUP(D885,CATEGORIE!$A:$B,2,0)</f>
        <v>RD</v>
      </c>
    </row>
    <row r="886" spans="1:13" ht="15" customHeight="1" x14ac:dyDescent="0.25">
      <c r="A886" s="49">
        <v>45334</v>
      </c>
      <c r="B886" s="50" t="s">
        <v>6</v>
      </c>
      <c r="C886" s="50" t="s">
        <v>186</v>
      </c>
      <c r="D886" s="50" t="s">
        <v>29</v>
      </c>
      <c r="E886" s="50" t="s">
        <v>179</v>
      </c>
      <c r="F886" s="50" t="s">
        <v>87</v>
      </c>
      <c r="G886" s="50" t="s">
        <v>88</v>
      </c>
      <c r="H886" s="50" t="s">
        <v>178</v>
      </c>
      <c r="I886" s="50" t="s">
        <v>72</v>
      </c>
      <c r="J886" s="51">
        <v>1870</v>
      </c>
      <c r="K886" s="50" t="s">
        <v>1113</v>
      </c>
      <c r="L886" s="50" t="s">
        <v>78</v>
      </c>
      <c r="M886" s="52" t="str">
        <f>VLOOKUP(D886,CATEGORIE!$A:$B,2,0)</f>
        <v>RD</v>
      </c>
    </row>
    <row r="887" spans="1:13" ht="15" customHeight="1" x14ac:dyDescent="0.25">
      <c r="A887" s="49">
        <v>45334</v>
      </c>
      <c r="B887" s="50" t="s">
        <v>6</v>
      </c>
      <c r="C887" s="50" t="s">
        <v>186</v>
      </c>
      <c r="D887" s="50" t="s">
        <v>26</v>
      </c>
      <c r="E887" s="50" t="s">
        <v>79</v>
      </c>
      <c r="F887" s="50" t="s">
        <v>80</v>
      </c>
      <c r="G887" s="50" t="s">
        <v>80</v>
      </c>
      <c r="H887" s="50" t="s">
        <v>174</v>
      </c>
      <c r="I887" s="50" t="s">
        <v>72</v>
      </c>
      <c r="J887" s="51">
        <v>8040</v>
      </c>
      <c r="K887" s="50" t="s">
        <v>1114</v>
      </c>
      <c r="L887" s="50" t="s">
        <v>78</v>
      </c>
      <c r="M887" s="52" t="str">
        <f>VLOOKUP(D887,CATEGORIE!$A:$B,2,0)</f>
        <v>RD</v>
      </c>
    </row>
    <row r="888" spans="1:13" ht="15" customHeight="1" x14ac:dyDescent="0.25">
      <c r="A888" s="49">
        <v>45334</v>
      </c>
      <c r="B888" s="50" t="s">
        <v>6</v>
      </c>
      <c r="C888" s="50" t="s">
        <v>186</v>
      </c>
      <c r="D888" s="50" t="s">
        <v>64</v>
      </c>
      <c r="E888" s="50" t="s">
        <v>65</v>
      </c>
      <c r="F888" s="50" t="s">
        <v>71</v>
      </c>
      <c r="G888" s="50" t="s">
        <v>267</v>
      </c>
      <c r="H888" s="50" t="s">
        <v>208</v>
      </c>
      <c r="I888" s="50" t="s">
        <v>72</v>
      </c>
      <c r="J888" s="51">
        <v>2920</v>
      </c>
      <c r="K888" s="50" t="s">
        <v>1115</v>
      </c>
      <c r="L888" s="50" t="s">
        <v>20</v>
      </c>
      <c r="M888" s="52" t="str">
        <f>VLOOKUP(D888,CATEGORIE!$A:$B,2,0)</f>
        <v>RD</v>
      </c>
    </row>
    <row r="889" spans="1:13" ht="15" customHeight="1" x14ac:dyDescent="0.25">
      <c r="A889" s="49">
        <v>45334</v>
      </c>
      <c r="B889" s="50" t="s">
        <v>6</v>
      </c>
      <c r="C889" s="50" t="s">
        <v>186</v>
      </c>
      <c r="D889" s="50" t="s">
        <v>10</v>
      </c>
      <c r="E889" s="50" t="s">
        <v>176</v>
      </c>
      <c r="F889" s="50" t="s">
        <v>71</v>
      </c>
      <c r="G889" s="50" t="s">
        <v>220</v>
      </c>
      <c r="H889" s="50" t="s">
        <v>168</v>
      </c>
      <c r="I889" s="50" t="s">
        <v>72</v>
      </c>
      <c r="J889" s="51">
        <v>2740</v>
      </c>
      <c r="K889" s="50" t="s">
        <v>1116</v>
      </c>
      <c r="L889" s="50" t="s">
        <v>20</v>
      </c>
      <c r="M889" s="52" t="str">
        <f>VLOOKUP(D889,CATEGORIE!$A:$B,2,0)</f>
        <v>RD</v>
      </c>
    </row>
    <row r="890" spans="1:13" ht="15" customHeight="1" x14ac:dyDescent="0.25">
      <c r="A890" s="49">
        <v>45335</v>
      </c>
      <c r="B890" s="50" t="s">
        <v>6</v>
      </c>
      <c r="C890" s="50" t="s">
        <v>186</v>
      </c>
      <c r="D890" s="50" t="s">
        <v>15</v>
      </c>
      <c r="E890" s="50" t="s">
        <v>8</v>
      </c>
      <c r="F890" s="50" t="s">
        <v>71</v>
      </c>
      <c r="G890" s="50" t="s">
        <v>71</v>
      </c>
      <c r="H890" s="50" t="s">
        <v>169</v>
      </c>
      <c r="I890" s="50" t="s">
        <v>72</v>
      </c>
      <c r="J890" s="51">
        <v>8500</v>
      </c>
      <c r="K890" s="50" t="s">
        <v>1117</v>
      </c>
      <c r="L890" s="50" t="s">
        <v>20</v>
      </c>
      <c r="M890" s="52" t="str">
        <f>VLOOKUP(D890,CATEGORIE!$A:$B,2,0)</f>
        <v>RD</v>
      </c>
    </row>
    <row r="891" spans="1:13" ht="15" customHeight="1" x14ac:dyDescent="0.25">
      <c r="A891" s="49">
        <v>45335</v>
      </c>
      <c r="B891" s="50" t="s">
        <v>6</v>
      </c>
      <c r="C891" s="50" t="s">
        <v>186</v>
      </c>
      <c r="D891" s="50" t="s">
        <v>26</v>
      </c>
      <c r="E891" s="50" t="s">
        <v>79</v>
      </c>
      <c r="F891" s="50" t="s">
        <v>80</v>
      </c>
      <c r="G891" s="50" t="s">
        <v>80</v>
      </c>
      <c r="H891" s="50" t="s">
        <v>174</v>
      </c>
      <c r="I891" s="50" t="s">
        <v>72</v>
      </c>
      <c r="J891" s="51">
        <v>9340</v>
      </c>
      <c r="K891" s="50" t="s">
        <v>1118</v>
      </c>
      <c r="L891" s="50" t="s">
        <v>78</v>
      </c>
      <c r="M891" s="52" t="str">
        <f>VLOOKUP(D891,CATEGORIE!$A:$B,2,0)</f>
        <v>RD</v>
      </c>
    </row>
    <row r="892" spans="1:13" ht="15" customHeight="1" x14ac:dyDescent="0.25">
      <c r="A892" s="49">
        <v>45335</v>
      </c>
      <c r="B892" s="50" t="s">
        <v>6</v>
      </c>
      <c r="C892" s="50" t="s">
        <v>186</v>
      </c>
      <c r="D892" s="50" t="s">
        <v>64</v>
      </c>
      <c r="E892" s="50" t="s">
        <v>65</v>
      </c>
      <c r="F892" s="50" t="s">
        <v>71</v>
      </c>
      <c r="G892" s="50" t="s">
        <v>267</v>
      </c>
      <c r="H892" s="50" t="s">
        <v>208</v>
      </c>
      <c r="I892" s="50" t="s">
        <v>72</v>
      </c>
      <c r="J892" s="51">
        <v>2160</v>
      </c>
      <c r="K892" s="50" t="s">
        <v>1119</v>
      </c>
      <c r="L892" s="50" t="s">
        <v>20</v>
      </c>
      <c r="M892" s="52" t="str">
        <f>VLOOKUP(D892,CATEGORIE!$A:$B,2,0)</f>
        <v>RD</v>
      </c>
    </row>
    <row r="893" spans="1:13" ht="15" customHeight="1" x14ac:dyDescent="0.25">
      <c r="A893" s="49">
        <v>45336</v>
      </c>
      <c r="B893" s="50" t="s">
        <v>6</v>
      </c>
      <c r="C893" s="50" t="s">
        <v>186</v>
      </c>
      <c r="D893" s="50" t="s">
        <v>14</v>
      </c>
      <c r="E893" s="50" t="s">
        <v>170</v>
      </c>
      <c r="F893" s="50" t="s">
        <v>71</v>
      </c>
      <c r="G893" s="50" t="s">
        <v>472</v>
      </c>
      <c r="H893" s="50" t="s">
        <v>473</v>
      </c>
      <c r="I893" s="50" t="s">
        <v>72</v>
      </c>
      <c r="J893" s="51">
        <v>6200</v>
      </c>
      <c r="K893" s="50" t="s">
        <v>1120</v>
      </c>
      <c r="L893" s="50" t="s">
        <v>20</v>
      </c>
      <c r="M893" s="52" t="str">
        <f>VLOOKUP(D893,CATEGORIE!$A:$B,2,0)</f>
        <v>RD</v>
      </c>
    </row>
    <row r="894" spans="1:13" ht="15" customHeight="1" x14ac:dyDescent="0.25">
      <c r="A894" s="49">
        <v>45336</v>
      </c>
      <c r="B894" s="50" t="s">
        <v>6</v>
      </c>
      <c r="C894" s="50" t="s">
        <v>186</v>
      </c>
      <c r="D894" s="50" t="s">
        <v>14</v>
      </c>
      <c r="E894" s="50" t="s">
        <v>170</v>
      </c>
      <c r="F894" s="50" t="s">
        <v>71</v>
      </c>
      <c r="G894" s="50" t="s">
        <v>472</v>
      </c>
      <c r="H894" s="50" t="s">
        <v>473</v>
      </c>
      <c r="I894" s="50" t="s">
        <v>72</v>
      </c>
      <c r="J894" s="51">
        <v>4080</v>
      </c>
      <c r="K894" s="50" t="s">
        <v>1121</v>
      </c>
      <c r="L894" s="50" t="s">
        <v>20</v>
      </c>
      <c r="M894" s="52" t="str">
        <f>VLOOKUP(D894,CATEGORIE!$A:$B,2,0)</f>
        <v>RD</v>
      </c>
    </row>
    <row r="895" spans="1:13" ht="15" customHeight="1" x14ac:dyDescent="0.25">
      <c r="A895" s="49">
        <v>45336</v>
      </c>
      <c r="B895" s="50" t="s">
        <v>6</v>
      </c>
      <c r="C895" s="50" t="s">
        <v>186</v>
      </c>
      <c r="D895" s="50" t="s">
        <v>10</v>
      </c>
      <c r="E895" s="50" t="s">
        <v>176</v>
      </c>
      <c r="F895" s="50" t="s">
        <v>71</v>
      </c>
      <c r="G895" s="50" t="s">
        <v>220</v>
      </c>
      <c r="H895" s="50" t="s">
        <v>168</v>
      </c>
      <c r="I895" s="50" t="s">
        <v>72</v>
      </c>
      <c r="J895" s="51">
        <v>4080</v>
      </c>
      <c r="K895" s="50" t="s">
        <v>1122</v>
      </c>
      <c r="L895" s="50" t="s">
        <v>20</v>
      </c>
      <c r="M895" s="52" t="str">
        <f>VLOOKUP(D895,CATEGORIE!$A:$B,2,0)</f>
        <v>RD</v>
      </c>
    </row>
    <row r="896" spans="1:13" ht="15" customHeight="1" x14ac:dyDescent="0.25">
      <c r="A896" s="49">
        <v>45337</v>
      </c>
      <c r="B896" s="50" t="s">
        <v>6</v>
      </c>
      <c r="C896" s="50" t="s">
        <v>186</v>
      </c>
      <c r="D896" s="50" t="s">
        <v>24</v>
      </c>
      <c r="E896" s="50" t="s">
        <v>187</v>
      </c>
      <c r="F896" s="50" t="s">
        <v>71</v>
      </c>
      <c r="G896" s="50" t="s">
        <v>220</v>
      </c>
      <c r="H896" s="50" t="s">
        <v>168</v>
      </c>
      <c r="I896" s="50" t="s">
        <v>72</v>
      </c>
      <c r="J896" s="51">
        <v>4600</v>
      </c>
      <c r="K896" s="50" t="s">
        <v>1123</v>
      </c>
      <c r="L896" s="50" t="s">
        <v>78</v>
      </c>
      <c r="M896" s="52" t="str">
        <f>VLOOKUP(D896,CATEGORIE!$A:$B,2,0)</f>
        <v>RD</v>
      </c>
    </row>
    <row r="897" spans="1:13" ht="15" customHeight="1" x14ac:dyDescent="0.25">
      <c r="A897" s="49">
        <v>45337</v>
      </c>
      <c r="B897" s="50" t="s">
        <v>6</v>
      </c>
      <c r="C897" s="50" t="s">
        <v>186</v>
      </c>
      <c r="D897" s="50" t="s">
        <v>15</v>
      </c>
      <c r="E897" s="50" t="s">
        <v>8</v>
      </c>
      <c r="F897" s="50" t="s">
        <v>71</v>
      </c>
      <c r="G897" s="50" t="s">
        <v>71</v>
      </c>
      <c r="H897" s="50" t="s">
        <v>169</v>
      </c>
      <c r="I897" s="50" t="s">
        <v>72</v>
      </c>
      <c r="J897" s="51">
        <v>12700</v>
      </c>
      <c r="K897" s="50" t="s">
        <v>1124</v>
      </c>
      <c r="L897" s="50" t="s">
        <v>20</v>
      </c>
      <c r="M897" s="52" t="str">
        <f>VLOOKUP(D897,CATEGORIE!$A:$B,2,0)</f>
        <v>RD</v>
      </c>
    </row>
    <row r="898" spans="1:13" ht="15" customHeight="1" x14ac:dyDescent="0.25">
      <c r="A898" s="49">
        <v>45337</v>
      </c>
      <c r="B898" s="50" t="s">
        <v>6</v>
      </c>
      <c r="C898" s="50" t="s">
        <v>186</v>
      </c>
      <c r="D898" s="50" t="s">
        <v>30</v>
      </c>
      <c r="E898" s="50" t="s">
        <v>17</v>
      </c>
      <c r="F898" s="50" t="s">
        <v>177</v>
      </c>
      <c r="G898" s="50" t="s">
        <v>88</v>
      </c>
      <c r="H898" s="50" t="s">
        <v>178</v>
      </c>
      <c r="I898" s="50" t="s">
        <v>72</v>
      </c>
      <c r="J898" s="51">
        <v>1760</v>
      </c>
      <c r="K898" s="50" t="s">
        <v>1125</v>
      </c>
      <c r="L898" s="50" t="s">
        <v>78</v>
      </c>
      <c r="M898" s="52" t="str">
        <f>VLOOKUP(D898,CATEGORIE!$A:$B,2,0)</f>
        <v>RD</v>
      </c>
    </row>
    <row r="899" spans="1:13" ht="15" customHeight="1" x14ac:dyDescent="0.25">
      <c r="A899" s="49">
        <v>45337</v>
      </c>
      <c r="B899" s="50" t="s">
        <v>6</v>
      </c>
      <c r="C899" s="50" t="s">
        <v>186</v>
      </c>
      <c r="D899" s="50" t="s">
        <v>29</v>
      </c>
      <c r="E899" s="50" t="s">
        <v>179</v>
      </c>
      <c r="F899" s="50" t="s">
        <v>1126</v>
      </c>
      <c r="G899" s="50" t="s">
        <v>201</v>
      </c>
      <c r="H899" s="50" t="s">
        <v>202</v>
      </c>
      <c r="I899" s="50" t="s">
        <v>72</v>
      </c>
      <c r="J899" s="51">
        <v>2325</v>
      </c>
      <c r="K899" s="50" t="s">
        <v>1127</v>
      </c>
      <c r="L899" s="50" t="s">
        <v>78</v>
      </c>
      <c r="M899" s="52" t="str">
        <f>VLOOKUP(D899,CATEGORIE!$A:$B,2,0)</f>
        <v>RD</v>
      </c>
    </row>
    <row r="900" spans="1:13" ht="15" customHeight="1" x14ac:dyDescent="0.25">
      <c r="A900" s="49">
        <v>45337</v>
      </c>
      <c r="B900" s="50" t="s">
        <v>6</v>
      </c>
      <c r="C900" s="50" t="s">
        <v>186</v>
      </c>
      <c r="D900" s="50" t="s">
        <v>26</v>
      </c>
      <c r="E900" s="50" t="s">
        <v>79</v>
      </c>
      <c r="F900" s="50" t="s">
        <v>80</v>
      </c>
      <c r="G900" s="50" t="s">
        <v>80</v>
      </c>
      <c r="H900" s="50" t="s">
        <v>174</v>
      </c>
      <c r="I900" s="50" t="s">
        <v>72</v>
      </c>
      <c r="J900" s="51">
        <v>8420</v>
      </c>
      <c r="K900" s="50" t="s">
        <v>1128</v>
      </c>
      <c r="L900" s="50" t="s">
        <v>78</v>
      </c>
      <c r="M900" s="52" t="str">
        <f>VLOOKUP(D900,CATEGORIE!$A:$B,2,0)</f>
        <v>RD</v>
      </c>
    </row>
    <row r="901" spans="1:13" ht="15" customHeight="1" x14ac:dyDescent="0.25">
      <c r="A901" s="49">
        <v>45337</v>
      </c>
      <c r="B901" s="50" t="s">
        <v>6</v>
      </c>
      <c r="C901" s="50" t="s">
        <v>186</v>
      </c>
      <c r="D901" s="50" t="s">
        <v>10</v>
      </c>
      <c r="E901" s="50" t="s">
        <v>176</v>
      </c>
      <c r="F901" s="50" t="s">
        <v>71</v>
      </c>
      <c r="G901" s="50" t="s">
        <v>220</v>
      </c>
      <c r="H901" s="50" t="s">
        <v>168</v>
      </c>
      <c r="I901" s="50" t="s">
        <v>72</v>
      </c>
      <c r="J901" s="51">
        <v>3920</v>
      </c>
      <c r="K901" s="50" t="s">
        <v>1129</v>
      </c>
      <c r="L901" s="50" t="s">
        <v>20</v>
      </c>
      <c r="M901" s="52" t="str">
        <f>VLOOKUP(D901,CATEGORIE!$A:$B,2,0)</f>
        <v>RD</v>
      </c>
    </row>
    <row r="902" spans="1:13" ht="15" customHeight="1" x14ac:dyDescent="0.25">
      <c r="A902" s="49">
        <v>45338</v>
      </c>
      <c r="B902" s="50" t="s">
        <v>6</v>
      </c>
      <c r="C902" s="50" t="s">
        <v>186</v>
      </c>
      <c r="D902" s="50" t="s">
        <v>31</v>
      </c>
      <c r="E902" s="50" t="s">
        <v>90</v>
      </c>
      <c r="F902" s="50" t="s">
        <v>71</v>
      </c>
      <c r="G902" s="50" t="s">
        <v>91</v>
      </c>
      <c r="H902" s="50" t="s">
        <v>181</v>
      </c>
      <c r="I902" s="50" t="s">
        <v>92</v>
      </c>
      <c r="J902" s="51">
        <v>73</v>
      </c>
      <c r="K902" s="50" t="s">
        <v>1130</v>
      </c>
      <c r="L902" s="50" t="s">
        <v>78</v>
      </c>
      <c r="M902" s="52" t="str">
        <f>VLOOKUP(D902,CATEGORIE!$A:$B,2,0)</f>
        <v>RD</v>
      </c>
    </row>
    <row r="903" spans="1:13" ht="15" customHeight="1" x14ac:dyDescent="0.25">
      <c r="A903" s="49">
        <v>45338</v>
      </c>
      <c r="B903" s="50" t="s">
        <v>6</v>
      </c>
      <c r="C903" s="50" t="s">
        <v>186</v>
      </c>
      <c r="D903" s="50" t="s">
        <v>26</v>
      </c>
      <c r="E903" s="50" t="s">
        <v>79</v>
      </c>
      <c r="F903" s="50" t="s">
        <v>80</v>
      </c>
      <c r="G903" s="50" t="s">
        <v>80</v>
      </c>
      <c r="H903" s="50" t="s">
        <v>174</v>
      </c>
      <c r="I903" s="50" t="s">
        <v>72</v>
      </c>
      <c r="J903" s="51">
        <v>9060</v>
      </c>
      <c r="K903" s="50" t="s">
        <v>1131</v>
      </c>
      <c r="L903" s="50" t="s">
        <v>78</v>
      </c>
      <c r="M903" s="52" t="str">
        <f>VLOOKUP(D903,CATEGORIE!$A:$B,2,0)</f>
        <v>RD</v>
      </c>
    </row>
    <row r="904" spans="1:13" ht="15" customHeight="1" x14ac:dyDescent="0.25">
      <c r="A904" s="49">
        <v>45338</v>
      </c>
      <c r="B904" s="50" t="s">
        <v>6</v>
      </c>
      <c r="C904" s="50" t="s">
        <v>186</v>
      </c>
      <c r="D904" s="50" t="s">
        <v>26</v>
      </c>
      <c r="E904" s="50" t="s">
        <v>79</v>
      </c>
      <c r="F904" s="50" t="s">
        <v>80</v>
      </c>
      <c r="G904" s="50" t="s">
        <v>80</v>
      </c>
      <c r="H904" s="50" t="s">
        <v>174</v>
      </c>
      <c r="I904" s="50" t="s">
        <v>72</v>
      </c>
      <c r="J904" s="51">
        <v>8060</v>
      </c>
      <c r="K904" s="50" t="s">
        <v>1132</v>
      </c>
      <c r="L904" s="50" t="s">
        <v>78</v>
      </c>
      <c r="M904" s="52" t="str">
        <f>VLOOKUP(D904,CATEGORIE!$A:$B,2,0)</f>
        <v>RD</v>
      </c>
    </row>
    <row r="905" spans="1:13" ht="15" customHeight="1" x14ac:dyDescent="0.25">
      <c r="A905" s="49">
        <v>45338</v>
      </c>
      <c r="B905" s="50" t="s">
        <v>6</v>
      </c>
      <c r="C905" s="50" t="s">
        <v>186</v>
      </c>
      <c r="D905" s="50" t="s">
        <v>27</v>
      </c>
      <c r="E905" s="50" t="s">
        <v>81</v>
      </c>
      <c r="F905" s="50" t="s">
        <v>82</v>
      </c>
      <c r="G905" s="50" t="s">
        <v>82</v>
      </c>
      <c r="H905" s="50" t="s">
        <v>175</v>
      </c>
      <c r="I905" s="50" t="s">
        <v>72</v>
      </c>
      <c r="J905" s="51">
        <v>6980</v>
      </c>
      <c r="K905" s="50" t="s">
        <v>1133</v>
      </c>
      <c r="L905" s="50" t="s">
        <v>78</v>
      </c>
      <c r="M905" s="52" t="str">
        <f>VLOOKUP(D905,CATEGORIE!$A:$B,2,0)</f>
        <v>RD</v>
      </c>
    </row>
    <row r="906" spans="1:13" ht="15" customHeight="1" x14ac:dyDescent="0.25">
      <c r="A906" s="49">
        <v>45338</v>
      </c>
      <c r="B906" s="50" t="s">
        <v>6</v>
      </c>
      <c r="C906" s="50" t="s">
        <v>186</v>
      </c>
      <c r="D906" s="50" t="s">
        <v>14</v>
      </c>
      <c r="E906" s="50" t="s">
        <v>170</v>
      </c>
      <c r="F906" s="50" t="s">
        <v>71</v>
      </c>
      <c r="G906" s="50" t="s">
        <v>472</v>
      </c>
      <c r="H906" s="50" t="s">
        <v>473</v>
      </c>
      <c r="I906" s="50" t="s">
        <v>72</v>
      </c>
      <c r="J906" s="51">
        <v>5580</v>
      </c>
      <c r="K906" s="50" t="s">
        <v>1134</v>
      </c>
      <c r="L906" s="50" t="s">
        <v>20</v>
      </c>
      <c r="M906" s="52" t="str">
        <f>VLOOKUP(D906,CATEGORIE!$A:$B,2,0)</f>
        <v>RD</v>
      </c>
    </row>
    <row r="907" spans="1:13" ht="15" customHeight="1" x14ac:dyDescent="0.25">
      <c r="A907" s="49">
        <v>45338</v>
      </c>
      <c r="B907" s="50" t="s">
        <v>6</v>
      </c>
      <c r="C907" s="50" t="s">
        <v>186</v>
      </c>
      <c r="D907" s="50" t="s">
        <v>10</v>
      </c>
      <c r="E907" s="50" t="s">
        <v>176</v>
      </c>
      <c r="F907" s="50" t="s">
        <v>71</v>
      </c>
      <c r="G907" s="50" t="s">
        <v>220</v>
      </c>
      <c r="H907" s="50" t="s">
        <v>168</v>
      </c>
      <c r="I907" s="50" t="s">
        <v>72</v>
      </c>
      <c r="J907" s="51">
        <v>2580</v>
      </c>
      <c r="K907" s="50" t="s">
        <v>1135</v>
      </c>
      <c r="L907" s="50" t="s">
        <v>20</v>
      </c>
      <c r="M907" s="52" t="str">
        <f>VLOOKUP(D907,CATEGORIE!$A:$B,2,0)</f>
        <v>RD</v>
      </c>
    </row>
    <row r="908" spans="1:13" ht="15" customHeight="1" x14ac:dyDescent="0.25">
      <c r="A908" s="49">
        <v>45339</v>
      </c>
      <c r="B908" s="50" t="s">
        <v>6</v>
      </c>
      <c r="C908" s="50" t="s">
        <v>186</v>
      </c>
      <c r="D908" s="50" t="s">
        <v>15</v>
      </c>
      <c r="E908" s="50" t="s">
        <v>8</v>
      </c>
      <c r="F908" s="50" t="s">
        <v>71</v>
      </c>
      <c r="G908" s="50" t="s">
        <v>71</v>
      </c>
      <c r="H908" s="50" t="s">
        <v>169</v>
      </c>
      <c r="I908" s="50" t="s">
        <v>72</v>
      </c>
      <c r="J908" s="51">
        <v>9020</v>
      </c>
      <c r="K908" s="50" t="s">
        <v>1136</v>
      </c>
      <c r="L908" s="50" t="s">
        <v>20</v>
      </c>
      <c r="M908" s="52" t="str">
        <f>VLOOKUP(D908,CATEGORIE!$A:$B,2,0)</f>
        <v>RD</v>
      </c>
    </row>
    <row r="909" spans="1:13" ht="15" customHeight="1" x14ac:dyDescent="0.25">
      <c r="A909" s="49">
        <v>45339</v>
      </c>
      <c r="B909" s="50" t="s">
        <v>6</v>
      </c>
      <c r="C909" s="50" t="s">
        <v>186</v>
      </c>
      <c r="D909" s="50" t="s">
        <v>10</v>
      </c>
      <c r="E909" s="50" t="s">
        <v>176</v>
      </c>
      <c r="F909" s="50" t="s">
        <v>71</v>
      </c>
      <c r="G909" s="50" t="s">
        <v>220</v>
      </c>
      <c r="H909" s="50" t="s">
        <v>168</v>
      </c>
      <c r="I909" s="50" t="s">
        <v>72</v>
      </c>
      <c r="J909" s="51">
        <v>5080</v>
      </c>
      <c r="K909" s="50" t="s">
        <v>1137</v>
      </c>
      <c r="L909" s="50" t="s">
        <v>20</v>
      </c>
      <c r="M909" s="52" t="str">
        <f>VLOOKUP(D909,CATEGORIE!$A:$B,2,0)</f>
        <v>RD</v>
      </c>
    </row>
    <row r="910" spans="1:13" ht="15" customHeight="1" x14ac:dyDescent="0.25">
      <c r="A910" s="49">
        <v>45341</v>
      </c>
      <c r="B910" s="50" t="s">
        <v>6</v>
      </c>
      <c r="C910" s="50" t="s">
        <v>186</v>
      </c>
      <c r="D910" s="50" t="s">
        <v>15</v>
      </c>
      <c r="E910" s="50" t="s">
        <v>8</v>
      </c>
      <c r="F910" s="50" t="s">
        <v>71</v>
      </c>
      <c r="G910" s="50" t="s">
        <v>71</v>
      </c>
      <c r="H910" s="50" t="s">
        <v>169</v>
      </c>
      <c r="I910" s="50" t="s">
        <v>72</v>
      </c>
      <c r="J910" s="51">
        <v>12060</v>
      </c>
      <c r="K910" s="50" t="s">
        <v>1138</v>
      </c>
      <c r="L910" s="50" t="s">
        <v>20</v>
      </c>
      <c r="M910" s="52" t="str">
        <f>VLOOKUP(D910,CATEGORIE!$A:$B,2,0)</f>
        <v>RD</v>
      </c>
    </row>
    <row r="911" spans="1:13" ht="15" customHeight="1" x14ac:dyDescent="0.25">
      <c r="A911" s="49">
        <v>45341</v>
      </c>
      <c r="B911" s="50" t="s">
        <v>6</v>
      </c>
      <c r="C911" s="50" t="s">
        <v>186</v>
      </c>
      <c r="D911" s="50" t="s">
        <v>26</v>
      </c>
      <c r="E911" s="50" t="s">
        <v>79</v>
      </c>
      <c r="F911" s="50" t="s">
        <v>80</v>
      </c>
      <c r="G911" s="50" t="s">
        <v>80</v>
      </c>
      <c r="H911" s="50" t="s">
        <v>174</v>
      </c>
      <c r="I911" s="50" t="s">
        <v>72</v>
      </c>
      <c r="J911" s="51">
        <v>9920</v>
      </c>
      <c r="K911" s="50" t="s">
        <v>1139</v>
      </c>
      <c r="L911" s="50" t="s">
        <v>78</v>
      </c>
      <c r="M911" s="52" t="str">
        <f>VLOOKUP(D911,CATEGORIE!$A:$B,2,0)</f>
        <v>RD</v>
      </c>
    </row>
    <row r="912" spans="1:13" ht="15" customHeight="1" x14ac:dyDescent="0.25">
      <c r="A912" s="49">
        <v>45341</v>
      </c>
      <c r="B912" s="50" t="s">
        <v>6</v>
      </c>
      <c r="C912" s="50" t="s">
        <v>186</v>
      </c>
      <c r="D912" s="50" t="s">
        <v>14</v>
      </c>
      <c r="E912" s="50" t="s">
        <v>170</v>
      </c>
      <c r="F912" s="50" t="s">
        <v>71</v>
      </c>
      <c r="G912" s="50" t="s">
        <v>472</v>
      </c>
      <c r="H912" s="50" t="s">
        <v>473</v>
      </c>
      <c r="I912" s="50" t="s">
        <v>72</v>
      </c>
      <c r="J912" s="51">
        <v>4360</v>
      </c>
      <c r="K912" s="50" t="s">
        <v>1140</v>
      </c>
      <c r="L912" s="50" t="s">
        <v>20</v>
      </c>
      <c r="M912" s="52" t="str">
        <f>VLOOKUP(D912,CATEGORIE!$A:$B,2,0)</f>
        <v>RD</v>
      </c>
    </row>
    <row r="913" spans="1:13" ht="15" customHeight="1" x14ac:dyDescent="0.25">
      <c r="A913" s="49">
        <v>45341</v>
      </c>
      <c r="B913" s="50" t="s">
        <v>6</v>
      </c>
      <c r="C913" s="50" t="s">
        <v>186</v>
      </c>
      <c r="D913" s="50" t="s">
        <v>10</v>
      </c>
      <c r="E913" s="50" t="s">
        <v>176</v>
      </c>
      <c r="F913" s="50" t="s">
        <v>71</v>
      </c>
      <c r="G913" s="50" t="s">
        <v>220</v>
      </c>
      <c r="H913" s="50" t="s">
        <v>168</v>
      </c>
      <c r="I913" s="50" t="s">
        <v>72</v>
      </c>
      <c r="J913" s="51">
        <v>3940</v>
      </c>
      <c r="K913" s="50" t="s">
        <v>1141</v>
      </c>
      <c r="L913" s="50" t="s">
        <v>20</v>
      </c>
      <c r="M913" s="52" t="str">
        <f>VLOOKUP(D913,CATEGORIE!$A:$B,2,0)</f>
        <v>RD</v>
      </c>
    </row>
    <row r="914" spans="1:13" ht="15" customHeight="1" x14ac:dyDescent="0.25">
      <c r="A914" s="49">
        <v>45342</v>
      </c>
      <c r="B914" s="50" t="s">
        <v>6</v>
      </c>
      <c r="C914" s="50" t="s">
        <v>186</v>
      </c>
      <c r="D914" s="50" t="s">
        <v>32</v>
      </c>
      <c r="E914" s="50" t="s">
        <v>85</v>
      </c>
      <c r="F914" s="50" t="s">
        <v>71</v>
      </c>
      <c r="G914" s="50" t="s">
        <v>86</v>
      </c>
      <c r="H914" s="50" t="s">
        <v>173</v>
      </c>
      <c r="I914" s="50" t="s">
        <v>72</v>
      </c>
      <c r="J914" s="51">
        <v>8160</v>
      </c>
      <c r="K914" s="50" t="s">
        <v>1142</v>
      </c>
      <c r="L914" s="50" t="s">
        <v>78</v>
      </c>
      <c r="M914" s="52" t="str">
        <f>VLOOKUP(D914,CATEGORIE!$A:$B,2,0)</f>
        <v>RD</v>
      </c>
    </row>
    <row r="915" spans="1:13" ht="15" customHeight="1" x14ac:dyDescent="0.25">
      <c r="A915" s="49">
        <v>45342</v>
      </c>
      <c r="B915" s="50" t="s">
        <v>6</v>
      </c>
      <c r="C915" s="50" t="s">
        <v>186</v>
      </c>
      <c r="D915" s="50" t="s">
        <v>24</v>
      </c>
      <c r="E915" s="50" t="s">
        <v>187</v>
      </c>
      <c r="F915" s="50" t="s">
        <v>71</v>
      </c>
      <c r="G915" s="50" t="s">
        <v>220</v>
      </c>
      <c r="H915" s="50" t="s">
        <v>168</v>
      </c>
      <c r="I915" s="50" t="s">
        <v>72</v>
      </c>
      <c r="J915" s="51">
        <v>3000</v>
      </c>
      <c r="K915" s="50" t="s">
        <v>1143</v>
      </c>
      <c r="L915" s="50" t="s">
        <v>78</v>
      </c>
      <c r="M915" s="52" t="str">
        <f>VLOOKUP(D915,CATEGORIE!$A:$B,2,0)</f>
        <v>RD</v>
      </c>
    </row>
    <row r="916" spans="1:13" ht="15" customHeight="1" x14ac:dyDescent="0.25">
      <c r="A916" s="49">
        <v>45342</v>
      </c>
      <c r="B916" s="50" t="s">
        <v>6</v>
      </c>
      <c r="C916" s="50" t="s">
        <v>186</v>
      </c>
      <c r="D916" s="50" t="s">
        <v>37</v>
      </c>
      <c r="E916" s="50" t="s">
        <v>19</v>
      </c>
      <c r="F916" s="50" t="s">
        <v>71</v>
      </c>
      <c r="G916" s="50" t="s">
        <v>91</v>
      </c>
      <c r="H916" s="50" t="s">
        <v>181</v>
      </c>
      <c r="I916" s="50" t="s">
        <v>92</v>
      </c>
      <c r="J916" s="51">
        <v>3160</v>
      </c>
      <c r="K916" s="50" t="s">
        <v>1144</v>
      </c>
      <c r="L916" s="50" t="s">
        <v>78</v>
      </c>
      <c r="M916" s="52" t="str">
        <f>VLOOKUP(D916,CATEGORIE!$A:$B,2,0)</f>
        <v>RD</v>
      </c>
    </row>
    <row r="917" spans="1:13" ht="15" customHeight="1" x14ac:dyDescent="0.25">
      <c r="A917" s="49">
        <v>45342</v>
      </c>
      <c r="B917" s="50" t="s">
        <v>6</v>
      </c>
      <c r="C917" s="50" t="s">
        <v>186</v>
      </c>
      <c r="D917" s="50" t="s">
        <v>26</v>
      </c>
      <c r="E917" s="50" t="s">
        <v>79</v>
      </c>
      <c r="F917" s="50" t="s">
        <v>80</v>
      </c>
      <c r="G917" s="50" t="s">
        <v>80</v>
      </c>
      <c r="H917" s="50" t="s">
        <v>174</v>
      </c>
      <c r="I917" s="50" t="s">
        <v>72</v>
      </c>
      <c r="J917" s="51">
        <v>7120</v>
      </c>
      <c r="K917" s="50" t="s">
        <v>1145</v>
      </c>
      <c r="L917" s="50" t="s">
        <v>78</v>
      </c>
      <c r="M917" s="52" t="str">
        <f>VLOOKUP(D917,CATEGORIE!$A:$B,2,0)</f>
        <v>RD</v>
      </c>
    </row>
    <row r="918" spans="1:13" ht="15" customHeight="1" x14ac:dyDescent="0.25">
      <c r="A918" s="49">
        <v>45342</v>
      </c>
      <c r="B918" s="50" t="s">
        <v>6</v>
      </c>
      <c r="C918" s="50" t="s">
        <v>186</v>
      </c>
      <c r="D918" s="50" t="s">
        <v>10</v>
      </c>
      <c r="E918" s="50" t="s">
        <v>176</v>
      </c>
      <c r="F918" s="50" t="s">
        <v>71</v>
      </c>
      <c r="G918" s="50" t="s">
        <v>220</v>
      </c>
      <c r="H918" s="50" t="s">
        <v>168</v>
      </c>
      <c r="I918" s="50" t="s">
        <v>72</v>
      </c>
      <c r="J918" s="51">
        <v>1540</v>
      </c>
      <c r="K918" s="50" t="s">
        <v>1146</v>
      </c>
      <c r="L918" s="50" t="s">
        <v>20</v>
      </c>
      <c r="M918" s="52" t="str">
        <f>VLOOKUP(D918,CATEGORIE!$A:$B,2,0)</f>
        <v>RD</v>
      </c>
    </row>
    <row r="919" spans="1:13" ht="15" customHeight="1" x14ac:dyDescent="0.25">
      <c r="A919" s="49">
        <v>45343</v>
      </c>
      <c r="B919" s="50" t="s">
        <v>6</v>
      </c>
      <c r="C919" s="50" t="s">
        <v>186</v>
      </c>
      <c r="D919" s="50" t="s">
        <v>64</v>
      </c>
      <c r="E919" s="50" t="s">
        <v>65</v>
      </c>
      <c r="F919" s="50" t="s">
        <v>71</v>
      </c>
      <c r="G919" s="50" t="s">
        <v>267</v>
      </c>
      <c r="H919" s="50" t="s">
        <v>208</v>
      </c>
      <c r="I919" s="50" t="s">
        <v>72</v>
      </c>
      <c r="J919" s="51">
        <v>2240</v>
      </c>
      <c r="K919" s="50" t="s">
        <v>1147</v>
      </c>
      <c r="L919" s="50" t="s">
        <v>20</v>
      </c>
      <c r="M919" s="52" t="str">
        <f>VLOOKUP(D919,CATEGORIE!$A:$B,2,0)</f>
        <v>RD</v>
      </c>
    </row>
    <row r="920" spans="1:13" ht="15" customHeight="1" x14ac:dyDescent="0.25">
      <c r="A920" s="49">
        <v>45343</v>
      </c>
      <c r="B920" s="50" t="s">
        <v>6</v>
      </c>
      <c r="C920" s="50" t="s">
        <v>186</v>
      </c>
      <c r="D920" s="50" t="s">
        <v>14</v>
      </c>
      <c r="E920" s="50" t="s">
        <v>170</v>
      </c>
      <c r="F920" s="50" t="s">
        <v>71</v>
      </c>
      <c r="G920" s="50" t="s">
        <v>472</v>
      </c>
      <c r="H920" s="50" t="s">
        <v>473</v>
      </c>
      <c r="I920" s="50" t="s">
        <v>72</v>
      </c>
      <c r="J920" s="51">
        <v>2960</v>
      </c>
      <c r="K920" s="50" t="s">
        <v>1148</v>
      </c>
      <c r="L920" s="50" t="s">
        <v>20</v>
      </c>
      <c r="M920" s="52" t="str">
        <f>VLOOKUP(D920,CATEGORIE!$A:$B,2,0)</f>
        <v>RD</v>
      </c>
    </row>
    <row r="921" spans="1:13" ht="15" customHeight="1" x14ac:dyDescent="0.25">
      <c r="A921" s="49">
        <v>45343</v>
      </c>
      <c r="B921" s="50" t="s">
        <v>6</v>
      </c>
      <c r="C921" s="50" t="s">
        <v>186</v>
      </c>
      <c r="D921" s="50" t="s">
        <v>10</v>
      </c>
      <c r="E921" s="50" t="s">
        <v>176</v>
      </c>
      <c r="F921" s="50" t="s">
        <v>71</v>
      </c>
      <c r="G921" s="50" t="s">
        <v>220</v>
      </c>
      <c r="H921" s="50" t="s">
        <v>168</v>
      </c>
      <c r="I921" s="50" t="s">
        <v>72</v>
      </c>
      <c r="J921" s="51">
        <v>4020</v>
      </c>
      <c r="K921" s="50" t="s">
        <v>1149</v>
      </c>
      <c r="L921" s="50" t="s">
        <v>20</v>
      </c>
      <c r="M921" s="52" t="str">
        <f>VLOOKUP(D921,CATEGORIE!$A:$B,2,0)</f>
        <v>RD</v>
      </c>
    </row>
    <row r="922" spans="1:13" ht="15" customHeight="1" x14ac:dyDescent="0.25">
      <c r="A922" s="49">
        <v>45343</v>
      </c>
      <c r="B922" s="50" t="s">
        <v>6</v>
      </c>
      <c r="C922" s="50" t="s">
        <v>186</v>
      </c>
      <c r="D922" s="50" t="s">
        <v>10</v>
      </c>
      <c r="E922" s="50" t="s">
        <v>176</v>
      </c>
      <c r="F922" s="50" t="s">
        <v>71</v>
      </c>
      <c r="G922" s="50" t="s">
        <v>220</v>
      </c>
      <c r="H922" s="50" t="s">
        <v>168</v>
      </c>
      <c r="I922" s="50" t="s">
        <v>72</v>
      </c>
      <c r="J922" s="51">
        <v>2280</v>
      </c>
      <c r="K922" s="50" t="s">
        <v>1150</v>
      </c>
      <c r="L922" s="50" t="s">
        <v>20</v>
      </c>
      <c r="M922" s="52" t="str">
        <f>VLOOKUP(D922,CATEGORIE!$A:$B,2,0)</f>
        <v>RD</v>
      </c>
    </row>
    <row r="923" spans="1:13" ht="15" customHeight="1" x14ac:dyDescent="0.25">
      <c r="A923" s="49">
        <v>45344</v>
      </c>
      <c r="B923" s="50" t="s">
        <v>6</v>
      </c>
      <c r="C923" s="50" t="s">
        <v>186</v>
      </c>
      <c r="D923" s="50" t="s">
        <v>15</v>
      </c>
      <c r="E923" s="50" t="s">
        <v>8</v>
      </c>
      <c r="F923" s="50" t="s">
        <v>71</v>
      </c>
      <c r="G923" s="50" t="s">
        <v>71</v>
      </c>
      <c r="H923" s="50" t="s">
        <v>169</v>
      </c>
      <c r="I923" s="50" t="s">
        <v>72</v>
      </c>
      <c r="J923" s="51">
        <v>13720</v>
      </c>
      <c r="K923" s="50" t="s">
        <v>1151</v>
      </c>
      <c r="L923" s="50" t="s">
        <v>20</v>
      </c>
      <c r="M923" s="52" t="str">
        <f>VLOOKUP(D923,CATEGORIE!$A:$B,2,0)</f>
        <v>RD</v>
      </c>
    </row>
    <row r="924" spans="1:13" ht="15" customHeight="1" x14ac:dyDescent="0.25">
      <c r="A924" s="49">
        <v>45344</v>
      </c>
      <c r="B924" s="50" t="s">
        <v>6</v>
      </c>
      <c r="C924" s="50" t="s">
        <v>186</v>
      </c>
      <c r="D924" s="50" t="s">
        <v>34</v>
      </c>
      <c r="E924" s="50" t="s">
        <v>101</v>
      </c>
      <c r="F924" s="50" t="s">
        <v>207</v>
      </c>
      <c r="G924" s="50" t="s">
        <v>209</v>
      </c>
      <c r="H924" s="50" t="s">
        <v>210</v>
      </c>
      <c r="I924" s="50" t="s">
        <v>72</v>
      </c>
      <c r="J924" s="51">
        <v>145</v>
      </c>
      <c r="K924" s="50" t="s">
        <v>1152</v>
      </c>
      <c r="L924" s="50" t="s">
        <v>78</v>
      </c>
      <c r="M924" s="52" t="str">
        <f>VLOOKUP(D924,CATEGORIE!$A:$B,2,0)</f>
        <v>RD</v>
      </c>
    </row>
    <row r="925" spans="1:13" ht="15" customHeight="1" x14ac:dyDescent="0.25">
      <c r="A925" s="49">
        <v>45344</v>
      </c>
      <c r="B925" s="50" t="s">
        <v>6</v>
      </c>
      <c r="C925" s="50" t="s">
        <v>186</v>
      </c>
      <c r="D925" s="50" t="s">
        <v>28</v>
      </c>
      <c r="E925" s="50" t="s">
        <v>97</v>
      </c>
      <c r="F925" s="50" t="s">
        <v>204</v>
      </c>
      <c r="G925" s="50" t="s">
        <v>1153</v>
      </c>
      <c r="H925" s="50" t="s">
        <v>1154</v>
      </c>
      <c r="I925" s="50" t="s">
        <v>72</v>
      </c>
      <c r="J925" s="51">
        <v>2700</v>
      </c>
      <c r="K925" s="50" t="s">
        <v>1155</v>
      </c>
      <c r="L925" s="50" t="s">
        <v>78</v>
      </c>
      <c r="M925" s="52" t="str">
        <f>VLOOKUP(D925,CATEGORIE!$A:$B,2,0)</f>
        <v>RD</v>
      </c>
    </row>
    <row r="926" spans="1:13" ht="15" customHeight="1" x14ac:dyDescent="0.25">
      <c r="A926" s="49">
        <v>45344</v>
      </c>
      <c r="B926" s="50" t="s">
        <v>6</v>
      </c>
      <c r="C926" s="50" t="s">
        <v>186</v>
      </c>
      <c r="D926" s="50" t="s">
        <v>29</v>
      </c>
      <c r="E926" s="50" t="s">
        <v>179</v>
      </c>
      <c r="F926" s="50" t="s">
        <v>87</v>
      </c>
      <c r="G926" s="50" t="s">
        <v>88</v>
      </c>
      <c r="H926" s="50" t="s">
        <v>178</v>
      </c>
      <c r="I926" s="50" t="s">
        <v>72</v>
      </c>
      <c r="J926" s="51">
        <v>770</v>
      </c>
      <c r="K926" s="50" t="s">
        <v>1156</v>
      </c>
      <c r="L926" s="50" t="s">
        <v>78</v>
      </c>
      <c r="M926" s="52" t="str">
        <f>VLOOKUP(D926,CATEGORIE!$A:$B,2,0)</f>
        <v>RD</v>
      </c>
    </row>
    <row r="927" spans="1:13" ht="15" customHeight="1" x14ac:dyDescent="0.25">
      <c r="A927" s="49">
        <v>45344</v>
      </c>
      <c r="B927" s="50" t="s">
        <v>6</v>
      </c>
      <c r="C927" s="50" t="s">
        <v>186</v>
      </c>
      <c r="D927" s="50" t="s">
        <v>29</v>
      </c>
      <c r="E927" s="50" t="s">
        <v>179</v>
      </c>
      <c r="F927" s="50" t="s">
        <v>1126</v>
      </c>
      <c r="G927" s="50" t="s">
        <v>201</v>
      </c>
      <c r="H927" s="50" t="s">
        <v>202</v>
      </c>
      <c r="I927" s="50" t="s">
        <v>72</v>
      </c>
      <c r="J927" s="51">
        <v>2160</v>
      </c>
      <c r="K927" s="50" t="s">
        <v>1157</v>
      </c>
      <c r="L927" s="50" t="s">
        <v>78</v>
      </c>
      <c r="M927" s="52" t="str">
        <f>VLOOKUP(D927,CATEGORIE!$A:$B,2,0)</f>
        <v>RD</v>
      </c>
    </row>
    <row r="928" spans="1:13" ht="15" customHeight="1" x14ac:dyDescent="0.25">
      <c r="A928" s="49">
        <v>45344</v>
      </c>
      <c r="B928" s="50" t="s">
        <v>6</v>
      </c>
      <c r="C928" s="50" t="s">
        <v>186</v>
      </c>
      <c r="D928" s="50" t="s">
        <v>26</v>
      </c>
      <c r="E928" s="50" t="s">
        <v>79</v>
      </c>
      <c r="F928" s="50" t="s">
        <v>80</v>
      </c>
      <c r="G928" s="50" t="s">
        <v>80</v>
      </c>
      <c r="H928" s="50" t="s">
        <v>174</v>
      </c>
      <c r="I928" s="50" t="s">
        <v>72</v>
      </c>
      <c r="J928" s="51">
        <v>8380</v>
      </c>
      <c r="K928" s="50" t="s">
        <v>1158</v>
      </c>
      <c r="L928" s="50" t="s">
        <v>78</v>
      </c>
      <c r="M928" s="52" t="str">
        <f>VLOOKUP(D928,CATEGORIE!$A:$B,2,0)</f>
        <v>RD</v>
      </c>
    </row>
    <row r="929" spans="1:13" ht="15" customHeight="1" x14ac:dyDescent="0.25">
      <c r="A929" s="49">
        <v>45345</v>
      </c>
      <c r="B929" s="50" t="s">
        <v>6</v>
      </c>
      <c r="C929" s="50" t="s">
        <v>186</v>
      </c>
      <c r="D929" s="50" t="s">
        <v>30</v>
      </c>
      <c r="E929" s="50" t="s">
        <v>17</v>
      </c>
      <c r="F929" s="50" t="s">
        <v>177</v>
      </c>
      <c r="G929" s="50" t="s">
        <v>88</v>
      </c>
      <c r="H929" s="50" t="s">
        <v>178</v>
      </c>
      <c r="I929" s="50" t="s">
        <v>72</v>
      </c>
      <c r="J929" s="51">
        <v>1340</v>
      </c>
      <c r="K929" s="50" t="s">
        <v>1159</v>
      </c>
      <c r="L929" s="50" t="s">
        <v>78</v>
      </c>
      <c r="M929" s="52" t="str">
        <f>VLOOKUP(D929,CATEGORIE!$A:$B,2,0)</f>
        <v>RD</v>
      </c>
    </row>
    <row r="930" spans="1:13" ht="15" customHeight="1" x14ac:dyDescent="0.25">
      <c r="A930" s="49">
        <v>45345</v>
      </c>
      <c r="B930" s="50" t="s">
        <v>6</v>
      </c>
      <c r="C930" s="50" t="s">
        <v>186</v>
      </c>
      <c r="D930" s="50" t="s">
        <v>26</v>
      </c>
      <c r="E930" s="50" t="s">
        <v>79</v>
      </c>
      <c r="F930" s="50" t="s">
        <v>80</v>
      </c>
      <c r="G930" s="50" t="s">
        <v>80</v>
      </c>
      <c r="H930" s="50" t="s">
        <v>174</v>
      </c>
      <c r="I930" s="50" t="s">
        <v>72</v>
      </c>
      <c r="J930" s="51">
        <v>9640</v>
      </c>
      <c r="K930" s="50" t="s">
        <v>1160</v>
      </c>
      <c r="L930" s="50" t="s">
        <v>78</v>
      </c>
      <c r="M930" s="52" t="str">
        <f>VLOOKUP(D930,CATEGORIE!$A:$B,2,0)</f>
        <v>RD</v>
      </c>
    </row>
    <row r="931" spans="1:13" ht="15" customHeight="1" x14ac:dyDescent="0.25">
      <c r="A931" s="49">
        <v>45345</v>
      </c>
      <c r="B931" s="50" t="s">
        <v>6</v>
      </c>
      <c r="C931" s="50" t="s">
        <v>186</v>
      </c>
      <c r="D931" s="50" t="s">
        <v>26</v>
      </c>
      <c r="E931" s="50" t="s">
        <v>79</v>
      </c>
      <c r="F931" s="50" t="s">
        <v>80</v>
      </c>
      <c r="G931" s="50" t="s">
        <v>80</v>
      </c>
      <c r="H931" s="50" t="s">
        <v>174</v>
      </c>
      <c r="I931" s="50" t="s">
        <v>72</v>
      </c>
      <c r="J931" s="51">
        <v>7480</v>
      </c>
      <c r="K931" s="50" t="s">
        <v>1161</v>
      </c>
      <c r="L931" s="50" t="s">
        <v>78</v>
      </c>
      <c r="M931" s="52" t="str">
        <f>VLOOKUP(D931,CATEGORIE!$A:$B,2,0)</f>
        <v>RD</v>
      </c>
    </row>
    <row r="932" spans="1:13" ht="15" customHeight="1" x14ac:dyDescent="0.25">
      <c r="A932" s="49">
        <v>45345</v>
      </c>
      <c r="B932" s="50" t="s">
        <v>6</v>
      </c>
      <c r="C932" s="50" t="s">
        <v>186</v>
      </c>
      <c r="D932" s="50" t="s">
        <v>64</v>
      </c>
      <c r="E932" s="50" t="s">
        <v>65</v>
      </c>
      <c r="F932" s="50" t="s">
        <v>71</v>
      </c>
      <c r="G932" s="50" t="s">
        <v>267</v>
      </c>
      <c r="H932" s="50" t="s">
        <v>208</v>
      </c>
      <c r="I932" s="50" t="s">
        <v>72</v>
      </c>
      <c r="J932" s="51">
        <v>1860</v>
      </c>
      <c r="K932" s="50" t="s">
        <v>1162</v>
      </c>
      <c r="L932" s="50" t="s">
        <v>20</v>
      </c>
      <c r="M932" s="52" t="str">
        <f>VLOOKUP(D932,CATEGORIE!$A:$B,2,0)</f>
        <v>RD</v>
      </c>
    </row>
    <row r="933" spans="1:13" ht="15" customHeight="1" x14ac:dyDescent="0.25">
      <c r="A933" s="49">
        <v>45345</v>
      </c>
      <c r="B933" s="50" t="s">
        <v>6</v>
      </c>
      <c r="C933" s="50" t="s">
        <v>186</v>
      </c>
      <c r="D933" s="50" t="s">
        <v>27</v>
      </c>
      <c r="E933" s="50" t="s">
        <v>81</v>
      </c>
      <c r="F933" s="50" t="s">
        <v>82</v>
      </c>
      <c r="G933" s="50" t="s">
        <v>82</v>
      </c>
      <c r="H933" s="50" t="s">
        <v>175</v>
      </c>
      <c r="I933" s="50" t="s">
        <v>72</v>
      </c>
      <c r="J933" s="51">
        <v>8200</v>
      </c>
      <c r="K933" s="50" t="s">
        <v>1163</v>
      </c>
      <c r="L933" s="50" t="s">
        <v>78</v>
      </c>
      <c r="M933" s="52" t="str">
        <f>VLOOKUP(D933,CATEGORIE!$A:$B,2,0)</f>
        <v>RD</v>
      </c>
    </row>
    <row r="934" spans="1:13" ht="15" customHeight="1" x14ac:dyDescent="0.25">
      <c r="A934" s="49">
        <v>45345</v>
      </c>
      <c r="B934" s="50" t="s">
        <v>6</v>
      </c>
      <c r="C934" s="50" t="s">
        <v>186</v>
      </c>
      <c r="D934" s="50" t="s">
        <v>10</v>
      </c>
      <c r="E934" s="50" t="s">
        <v>176</v>
      </c>
      <c r="F934" s="50" t="s">
        <v>71</v>
      </c>
      <c r="G934" s="50" t="s">
        <v>220</v>
      </c>
      <c r="H934" s="50" t="s">
        <v>168</v>
      </c>
      <c r="I934" s="50" t="s">
        <v>72</v>
      </c>
      <c r="J934" s="51">
        <v>2800</v>
      </c>
      <c r="K934" s="50" t="s">
        <v>1164</v>
      </c>
      <c r="L934" s="50" t="s">
        <v>20</v>
      </c>
      <c r="M934" s="52" t="str">
        <f>VLOOKUP(D934,CATEGORIE!$A:$B,2,0)</f>
        <v>RD</v>
      </c>
    </row>
    <row r="935" spans="1:13" ht="15" customHeight="1" x14ac:dyDescent="0.25">
      <c r="A935" s="49">
        <v>45346</v>
      </c>
      <c r="B935" s="50" t="s">
        <v>6</v>
      </c>
      <c r="C935" s="50" t="s">
        <v>186</v>
      </c>
      <c r="D935" s="50" t="s">
        <v>15</v>
      </c>
      <c r="E935" s="50" t="s">
        <v>8</v>
      </c>
      <c r="F935" s="50" t="s">
        <v>71</v>
      </c>
      <c r="G935" s="50" t="s">
        <v>71</v>
      </c>
      <c r="H935" s="50" t="s">
        <v>169</v>
      </c>
      <c r="I935" s="50" t="s">
        <v>72</v>
      </c>
      <c r="J935" s="51">
        <v>8160</v>
      </c>
      <c r="K935" s="50" t="s">
        <v>1165</v>
      </c>
      <c r="L935" s="50" t="s">
        <v>20</v>
      </c>
      <c r="M935" s="52" t="str">
        <f>VLOOKUP(D935,CATEGORIE!$A:$B,2,0)</f>
        <v>RD</v>
      </c>
    </row>
    <row r="936" spans="1:13" ht="15" customHeight="1" x14ac:dyDescent="0.25">
      <c r="A936" s="49">
        <v>45346</v>
      </c>
      <c r="B936" s="50" t="s">
        <v>6</v>
      </c>
      <c r="C936" s="50" t="s">
        <v>186</v>
      </c>
      <c r="D936" s="50" t="s">
        <v>10</v>
      </c>
      <c r="E936" s="50" t="s">
        <v>176</v>
      </c>
      <c r="F936" s="50" t="s">
        <v>71</v>
      </c>
      <c r="G936" s="50" t="s">
        <v>220</v>
      </c>
      <c r="H936" s="50" t="s">
        <v>168</v>
      </c>
      <c r="I936" s="50" t="s">
        <v>72</v>
      </c>
      <c r="J936" s="51">
        <v>3180</v>
      </c>
      <c r="K936" s="50" t="s">
        <v>1166</v>
      </c>
      <c r="L936" s="50" t="s">
        <v>20</v>
      </c>
      <c r="M936" s="52" t="str">
        <f>VLOOKUP(D936,CATEGORIE!$A:$B,2,0)</f>
        <v>RD</v>
      </c>
    </row>
    <row r="937" spans="1:13" ht="15" customHeight="1" x14ac:dyDescent="0.25">
      <c r="A937" s="49">
        <v>45348</v>
      </c>
      <c r="B937" s="50" t="s">
        <v>6</v>
      </c>
      <c r="C937" s="50" t="s">
        <v>186</v>
      </c>
      <c r="D937" s="50" t="s">
        <v>32</v>
      </c>
      <c r="E937" s="50" t="s">
        <v>85</v>
      </c>
      <c r="F937" s="50" t="s">
        <v>71</v>
      </c>
      <c r="G937" s="50" t="s">
        <v>86</v>
      </c>
      <c r="H937" s="50" t="s">
        <v>173</v>
      </c>
      <c r="I937" s="50" t="s">
        <v>72</v>
      </c>
      <c r="J937" s="51">
        <v>9140</v>
      </c>
      <c r="K937" s="50" t="s">
        <v>1167</v>
      </c>
      <c r="L937" s="50" t="s">
        <v>78</v>
      </c>
      <c r="M937" s="52" t="str">
        <f>VLOOKUP(D937,CATEGORIE!$A:$B,2,0)</f>
        <v>RD</v>
      </c>
    </row>
    <row r="938" spans="1:13" ht="15" customHeight="1" x14ac:dyDescent="0.25">
      <c r="A938" s="49">
        <v>45348</v>
      </c>
      <c r="B938" s="50" t="s">
        <v>6</v>
      </c>
      <c r="C938" s="50" t="s">
        <v>186</v>
      </c>
      <c r="D938" s="50" t="s">
        <v>55</v>
      </c>
      <c r="E938" s="50" t="s">
        <v>98</v>
      </c>
      <c r="F938" s="50" t="s">
        <v>71</v>
      </c>
      <c r="G938" s="50" t="s">
        <v>99</v>
      </c>
      <c r="H938" s="50" t="s">
        <v>203</v>
      </c>
      <c r="I938" s="50" t="s">
        <v>72</v>
      </c>
      <c r="J938" s="51">
        <v>12860</v>
      </c>
      <c r="K938" s="50" t="s">
        <v>1168</v>
      </c>
      <c r="L938" s="50" t="s">
        <v>78</v>
      </c>
      <c r="M938" s="52" t="str">
        <f>VLOOKUP(D938,CATEGORIE!$A:$B,2,0)</f>
        <v>RD</v>
      </c>
    </row>
    <row r="939" spans="1:13" ht="15" customHeight="1" x14ac:dyDescent="0.25">
      <c r="A939" s="49">
        <v>45348</v>
      </c>
      <c r="B939" s="50" t="s">
        <v>6</v>
      </c>
      <c r="C939" s="50" t="s">
        <v>186</v>
      </c>
      <c r="D939" s="50" t="s">
        <v>26</v>
      </c>
      <c r="E939" s="50" t="s">
        <v>79</v>
      </c>
      <c r="F939" s="50" t="s">
        <v>80</v>
      </c>
      <c r="G939" s="50" t="s">
        <v>80</v>
      </c>
      <c r="H939" s="50" t="s">
        <v>174</v>
      </c>
      <c r="I939" s="50" t="s">
        <v>72</v>
      </c>
      <c r="J939" s="51">
        <v>8260</v>
      </c>
      <c r="K939" s="50" t="s">
        <v>1169</v>
      </c>
      <c r="L939" s="50" t="s">
        <v>78</v>
      </c>
      <c r="M939" s="52" t="str">
        <f>VLOOKUP(D939,CATEGORIE!$A:$B,2,0)</f>
        <v>RD</v>
      </c>
    </row>
    <row r="940" spans="1:13" ht="15" customHeight="1" x14ac:dyDescent="0.25">
      <c r="A940" s="49">
        <v>45348</v>
      </c>
      <c r="B940" s="50" t="s">
        <v>6</v>
      </c>
      <c r="C940" s="50" t="s">
        <v>186</v>
      </c>
      <c r="D940" s="50" t="s">
        <v>64</v>
      </c>
      <c r="E940" s="50" t="s">
        <v>65</v>
      </c>
      <c r="F940" s="50" t="s">
        <v>71</v>
      </c>
      <c r="G940" s="50" t="s">
        <v>267</v>
      </c>
      <c r="H940" s="50" t="s">
        <v>208</v>
      </c>
      <c r="I940" s="50" t="s">
        <v>72</v>
      </c>
      <c r="J940" s="51">
        <v>2120</v>
      </c>
      <c r="K940" s="50" t="s">
        <v>1170</v>
      </c>
      <c r="L940" s="50" t="s">
        <v>20</v>
      </c>
      <c r="M940" s="52" t="str">
        <f>VLOOKUP(D940,CATEGORIE!$A:$B,2,0)</f>
        <v>RD</v>
      </c>
    </row>
    <row r="941" spans="1:13" ht="15" customHeight="1" x14ac:dyDescent="0.25">
      <c r="A941" s="49">
        <v>45348</v>
      </c>
      <c r="B941" s="50" t="s">
        <v>6</v>
      </c>
      <c r="C941" s="50" t="s">
        <v>186</v>
      </c>
      <c r="D941" s="50" t="s">
        <v>10</v>
      </c>
      <c r="E941" s="50" t="s">
        <v>176</v>
      </c>
      <c r="F941" s="50" t="s">
        <v>71</v>
      </c>
      <c r="G941" s="50" t="s">
        <v>220</v>
      </c>
      <c r="H941" s="50" t="s">
        <v>168</v>
      </c>
      <c r="I941" s="50" t="s">
        <v>72</v>
      </c>
      <c r="J941" s="51">
        <v>4160</v>
      </c>
      <c r="K941" s="50" t="s">
        <v>1171</v>
      </c>
      <c r="L941" s="50" t="s">
        <v>20</v>
      </c>
      <c r="M941" s="52" t="str">
        <f>VLOOKUP(D941,CATEGORIE!$A:$B,2,0)</f>
        <v>RD</v>
      </c>
    </row>
    <row r="942" spans="1:13" ht="15" customHeight="1" x14ac:dyDescent="0.25">
      <c r="A942" s="49">
        <v>45349</v>
      </c>
      <c r="B942" s="50" t="s">
        <v>6</v>
      </c>
      <c r="C942" s="50" t="s">
        <v>186</v>
      </c>
      <c r="D942" s="50" t="s">
        <v>24</v>
      </c>
      <c r="E942" s="50" t="s">
        <v>187</v>
      </c>
      <c r="F942" s="50" t="s">
        <v>71</v>
      </c>
      <c r="G942" s="50" t="s">
        <v>220</v>
      </c>
      <c r="H942" s="50" t="s">
        <v>168</v>
      </c>
      <c r="I942" s="50" t="s">
        <v>72</v>
      </c>
      <c r="J942" s="51">
        <v>5820</v>
      </c>
      <c r="K942" s="50" t="s">
        <v>1172</v>
      </c>
      <c r="L942" s="50" t="s">
        <v>78</v>
      </c>
      <c r="M942" s="52" t="str">
        <f>VLOOKUP(D942,CATEGORIE!$A:$B,2,0)</f>
        <v>RD</v>
      </c>
    </row>
    <row r="943" spans="1:13" ht="15" customHeight="1" x14ac:dyDescent="0.25">
      <c r="A943" s="49">
        <v>45349</v>
      </c>
      <c r="B943" s="50" t="s">
        <v>6</v>
      </c>
      <c r="C943" s="50" t="s">
        <v>186</v>
      </c>
      <c r="D943" s="50" t="s">
        <v>15</v>
      </c>
      <c r="E943" s="50" t="s">
        <v>8</v>
      </c>
      <c r="F943" s="50" t="s">
        <v>71</v>
      </c>
      <c r="G943" s="50" t="s">
        <v>71</v>
      </c>
      <c r="H943" s="50" t="s">
        <v>169</v>
      </c>
      <c r="I943" s="50" t="s">
        <v>72</v>
      </c>
      <c r="J943" s="51">
        <v>13640</v>
      </c>
      <c r="K943" s="50" t="s">
        <v>1173</v>
      </c>
      <c r="L943" s="50" t="s">
        <v>20</v>
      </c>
      <c r="M943" s="52" t="str">
        <f>VLOOKUP(D943,CATEGORIE!$A:$B,2,0)</f>
        <v>RD</v>
      </c>
    </row>
    <row r="944" spans="1:13" ht="15" customHeight="1" x14ac:dyDescent="0.25">
      <c r="A944" s="49">
        <v>45349</v>
      </c>
      <c r="B944" s="50" t="s">
        <v>6</v>
      </c>
      <c r="C944" s="50" t="s">
        <v>186</v>
      </c>
      <c r="D944" s="50" t="s">
        <v>31</v>
      </c>
      <c r="E944" s="50" t="s">
        <v>90</v>
      </c>
      <c r="F944" s="50" t="s">
        <v>71</v>
      </c>
      <c r="G944" s="50" t="s">
        <v>91</v>
      </c>
      <c r="H944" s="50" t="s">
        <v>181</v>
      </c>
      <c r="I944" s="50" t="s">
        <v>92</v>
      </c>
      <c r="J944" s="51">
        <v>88</v>
      </c>
      <c r="K944" s="50" t="s">
        <v>1174</v>
      </c>
      <c r="L944" s="50" t="s">
        <v>78</v>
      </c>
      <c r="M944" s="52" t="str">
        <f>VLOOKUP(D944,CATEGORIE!$A:$B,2,0)</f>
        <v>RD</v>
      </c>
    </row>
    <row r="945" spans="1:13" ht="15" customHeight="1" x14ac:dyDescent="0.25">
      <c r="A945" s="49">
        <v>45349</v>
      </c>
      <c r="B945" s="50" t="s">
        <v>6</v>
      </c>
      <c r="C945" s="50" t="s">
        <v>186</v>
      </c>
      <c r="D945" s="50" t="s">
        <v>26</v>
      </c>
      <c r="E945" s="50" t="s">
        <v>79</v>
      </c>
      <c r="F945" s="50" t="s">
        <v>80</v>
      </c>
      <c r="G945" s="50" t="s">
        <v>80</v>
      </c>
      <c r="H945" s="50" t="s">
        <v>174</v>
      </c>
      <c r="I945" s="50" t="s">
        <v>72</v>
      </c>
      <c r="J945" s="51">
        <v>7020</v>
      </c>
      <c r="K945" s="50" t="s">
        <v>1175</v>
      </c>
      <c r="L945" s="50" t="s">
        <v>78</v>
      </c>
      <c r="M945" s="52" t="str">
        <f>VLOOKUP(D945,CATEGORIE!$A:$B,2,0)</f>
        <v>RD</v>
      </c>
    </row>
    <row r="946" spans="1:13" ht="15" customHeight="1" x14ac:dyDescent="0.25">
      <c r="A946" s="49">
        <v>45349</v>
      </c>
      <c r="B946" s="50" t="s">
        <v>6</v>
      </c>
      <c r="C946" s="50" t="s">
        <v>186</v>
      </c>
      <c r="D946" s="50" t="s">
        <v>10</v>
      </c>
      <c r="E946" s="50" t="s">
        <v>176</v>
      </c>
      <c r="F946" s="50" t="s">
        <v>71</v>
      </c>
      <c r="G946" s="50" t="s">
        <v>220</v>
      </c>
      <c r="H946" s="50" t="s">
        <v>168</v>
      </c>
      <c r="I946" s="50" t="s">
        <v>72</v>
      </c>
      <c r="J946" s="51">
        <v>4020</v>
      </c>
      <c r="K946" s="50" t="s">
        <v>1176</v>
      </c>
      <c r="L946" s="50" t="s">
        <v>20</v>
      </c>
      <c r="M946" s="52" t="str">
        <f>VLOOKUP(D946,CATEGORIE!$A:$B,2,0)</f>
        <v>RD</v>
      </c>
    </row>
    <row r="947" spans="1:13" ht="15" customHeight="1" x14ac:dyDescent="0.25">
      <c r="A947" s="49">
        <v>45350</v>
      </c>
      <c r="B947" s="50" t="s">
        <v>6</v>
      </c>
      <c r="C947" s="50" t="s">
        <v>186</v>
      </c>
      <c r="D947" s="50" t="s">
        <v>15</v>
      </c>
      <c r="E947" s="50" t="s">
        <v>8</v>
      </c>
      <c r="F947" s="50" t="s">
        <v>71</v>
      </c>
      <c r="G947" s="50" t="s">
        <v>71</v>
      </c>
      <c r="H947" s="50" t="s">
        <v>169</v>
      </c>
      <c r="I947" s="50" t="s">
        <v>72</v>
      </c>
      <c r="J947" s="51">
        <v>6400</v>
      </c>
      <c r="K947" s="50" t="s">
        <v>1177</v>
      </c>
      <c r="L947" s="50" t="s">
        <v>20</v>
      </c>
      <c r="M947" s="52" t="str">
        <f>VLOOKUP(D947,CATEGORIE!$A:$B,2,0)</f>
        <v>RD</v>
      </c>
    </row>
    <row r="948" spans="1:13" ht="15" customHeight="1" x14ac:dyDescent="0.25">
      <c r="A948" s="49">
        <v>45351</v>
      </c>
      <c r="B948" s="50" t="s">
        <v>6</v>
      </c>
      <c r="C948" s="50" t="s">
        <v>186</v>
      </c>
      <c r="D948" s="50" t="s">
        <v>26</v>
      </c>
      <c r="E948" s="50" t="s">
        <v>79</v>
      </c>
      <c r="F948" s="50" t="s">
        <v>80</v>
      </c>
      <c r="G948" s="50" t="s">
        <v>80</v>
      </c>
      <c r="H948" s="50" t="s">
        <v>174</v>
      </c>
      <c r="I948" s="50" t="s">
        <v>72</v>
      </c>
      <c r="J948" s="51">
        <v>7820</v>
      </c>
      <c r="K948" s="50" t="s">
        <v>1178</v>
      </c>
      <c r="L948" s="50" t="s">
        <v>78</v>
      </c>
      <c r="M948" s="52" t="str">
        <f>VLOOKUP(D948,CATEGORIE!$A:$B,2,0)</f>
        <v>RD</v>
      </c>
    </row>
    <row r="949" spans="1:13" ht="15" customHeight="1" x14ac:dyDescent="0.25">
      <c r="A949" s="49">
        <v>45351</v>
      </c>
      <c r="B949" s="50" t="s">
        <v>6</v>
      </c>
      <c r="C949" s="50" t="s">
        <v>186</v>
      </c>
      <c r="D949" s="50" t="s">
        <v>64</v>
      </c>
      <c r="E949" s="50" t="s">
        <v>65</v>
      </c>
      <c r="F949" s="50" t="s">
        <v>71</v>
      </c>
      <c r="G949" s="50" t="s">
        <v>267</v>
      </c>
      <c r="H949" s="50" t="s">
        <v>208</v>
      </c>
      <c r="I949" s="50" t="s">
        <v>72</v>
      </c>
      <c r="J949" s="51">
        <v>1880</v>
      </c>
      <c r="K949" s="50" t="s">
        <v>1179</v>
      </c>
      <c r="L949" s="50" t="s">
        <v>20</v>
      </c>
      <c r="M949" s="52" t="str">
        <f>VLOOKUP(D949,CATEGORIE!$A:$B,2,0)</f>
        <v>RD</v>
      </c>
    </row>
    <row r="950" spans="1:13" ht="15" customHeight="1" x14ac:dyDescent="0.25">
      <c r="A950" s="49">
        <v>45351</v>
      </c>
      <c r="B950" s="50" t="s">
        <v>6</v>
      </c>
      <c r="C950" s="50" t="s">
        <v>186</v>
      </c>
      <c r="D950" s="50" t="s">
        <v>14</v>
      </c>
      <c r="E950" s="50" t="s">
        <v>170</v>
      </c>
      <c r="F950" s="50" t="s">
        <v>71</v>
      </c>
      <c r="G950" s="50" t="s">
        <v>472</v>
      </c>
      <c r="H950" s="50" t="s">
        <v>473</v>
      </c>
      <c r="I950" s="50" t="s">
        <v>72</v>
      </c>
      <c r="J950" s="51">
        <v>5220</v>
      </c>
      <c r="K950" s="50" t="s">
        <v>1180</v>
      </c>
      <c r="L950" s="50" t="s">
        <v>20</v>
      </c>
      <c r="M950" s="52" t="str">
        <f>VLOOKUP(D950,CATEGORIE!$A:$B,2,0)</f>
        <v>RD</v>
      </c>
    </row>
    <row r="951" spans="1:13" ht="15" customHeight="1" x14ac:dyDescent="0.25">
      <c r="A951" s="49">
        <v>45352</v>
      </c>
      <c r="B951" s="50" t="s">
        <v>6</v>
      </c>
      <c r="C951" s="50" t="s">
        <v>186</v>
      </c>
      <c r="D951" s="50" t="s">
        <v>15</v>
      </c>
      <c r="E951" s="50" t="s">
        <v>8</v>
      </c>
      <c r="F951" s="50" t="s">
        <v>71</v>
      </c>
      <c r="G951" s="50" t="s">
        <v>71</v>
      </c>
      <c r="H951" s="50" t="s">
        <v>169</v>
      </c>
      <c r="I951" s="50" t="s">
        <v>72</v>
      </c>
      <c r="J951" s="51">
        <v>10860</v>
      </c>
      <c r="K951" s="50" t="s">
        <v>1181</v>
      </c>
      <c r="L951" s="50" t="s">
        <v>20</v>
      </c>
      <c r="M951" s="52" t="str">
        <f>VLOOKUP(D951,CATEGORIE!$A:$B,2,0)</f>
        <v>RD</v>
      </c>
    </row>
    <row r="952" spans="1:13" ht="15" customHeight="1" x14ac:dyDescent="0.25">
      <c r="A952" s="49">
        <v>45352</v>
      </c>
      <c r="B952" s="50" t="s">
        <v>6</v>
      </c>
      <c r="C952" s="50" t="s">
        <v>186</v>
      </c>
      <c r="D952" s="50" t="s">
        <v>30</v>
      </c>
      <c r="E952" s="50" t="s">
        <v>17</v>
      </c>
      <c r="F952" s="50" t="s">
        <v>195</v>
      </c>
      <c r="G952" s="50" t="s">
        <v>88</v>
      </c>
      <c r="H952" s="50" t="s">
        <v>178</v>
      </c>
      <c r="I952" s="50" t="s">
        <v>72</v>
      </c>
      <c r="J952" s="51">
        <v>1620</v>
      </c>
      <c r="K952" s="50" t="s">
        <v>1182</v>
      </c>
      <c r="L952" s="50" t="s">
        <v>78</v>
      </c>
      <c r="M952" s="52" t="str">
        <f>VLOOKUP(D952,CATEGORIE!$A:$B,2,0)</f>
        <v>RD</v>
      </c>
    </row>
    <row r="953" spans="1:13" ht="15" customHeight="1" x14ac:dyDescent="0.25">
      <c r="A953" s="49">
        <v>45352</v>
      </c>
      <c r="B953" s="50" t="s">
        <v>6</v>
      </c>
      <c r="C953" s="50" t="s">
        <v>186</v>
      </c>
      <c r="D953" s="50" t="s">
        <v>26</v>
      </c>
      <c r="E953" s="50" t="s">
        <v>79</v>
      </c>
      <c r="F953" s="50" t="s">
        <v>80</v>
      </c>
      <c r="G953" s="50" t="s">
        <v>80</v>
      </c>
      <c r="H953" s="50" t="s">
        <v>174</v>
      </c>
      <c r="I953" s="50" t="s">
        <v>72</v>
      </c>
      <c r="J953" s="51">
        <v>8440</v>
      </c>
      <c r="K953" s="50" t="s">
        <v>1183</v>
      </c>
      <c r="L953" s="50" t="s">
        <v>78</v>
      </c>
      <c r="M953" s="52" t="str">
        <f>VLOOKUP(D953,CATEGORIE!$A:$B,2,0)</f>
        <v>RD</v>
      </c>
    </row>
    <row r="954" spans="1:13" ht="15" customHeight="1" x14ac:dyDescent="0.25">
      <c r="A954" s="49">
        <v>45352</v>
      </c>
      <c r="B954" s="50" t="s">
        <v>6</v>
      </c>
      <c r="C954" s="50" t="s">
        <v>186</v>
      </c>
      <c r="D954" s="50" t="s">
        <v>27</v>
      </c>
      <c r="E954" s="50" t="s">
        <v>81</v>
      </c>
      <c r="F954" s="50" t="s">
        <v>82</v>
      </c>
      <c r="G954" s="50" t="s">
        <v>82</v>
      </c>
      <c r="H954" s="50" t="s">
        <v>175</v>
      </c>
      <c r="I954" s="50" t="s">
        <v>72</v>
      </c>
      <c r="J954" s="51">
        <v>4400</v>
      </c>
      <c r="K954" s="50" t="s">
        <v>1184</v>
      </c>
      <c r="L954" s="50" t="s">
        <v>78</v>
      </c>
      <c r="M954" s="52" t="str">
        <f>VLOOKUP(D954,CATEGORIE!$A:$B,2,0)</f>
        <v>RD</v>
      </c>
    </row>
    <row r="955" spans="1:13" ht="15" customHeight="1" x14ac:dyDescent="0.25">
      <c r="A955" s="49">
        <v>45352</v>
      </c>
      <c r="B955" s="50" t="s">
        <v>6</v>
      </c>
      <c r="C955" s="50" t="s">
        <v>186</v>
      </c>
      <c r="D955" s="50" t="s">
        <v>10</v>
      </c>
      <c r="E955" s="50" t="s">
        <v>176</v>
      </c>
      <c r="F955" s="50" t="s">
        <v>71</v>
      </c>
      <c r="G955" s="50" t="s">
        <v>220</v>
      </c>
      <c r="H955" s="50" t="s">
        <v>168</v>
      </c>
      <c r="I955" s="50" t="s">
        <v>72</v>
      </c>
      <c r="J955" s="51">
        <v>3500</v>
      </c>
      <c r="K955" s="50" t="s">
        <v>1185</v>
      </c>
      <c r="L955" s="50" t="s">
        <v>20</v>
      </c>
      <c r="M955" s="52" t="str">
        <f>VLOOKUP(D955,CATEGORIE!$A:$B,2,0)</f>
        <v>RD</v>
      </c>
    </row>
    <row r="956" spans="1:13" ht="15" customHeight="1" x14ac:dyDescent="0.25">
      <c r="A956" s="49">
        <v>45352</v>
      </c>
      <c r="B956" s="50" t="s">
        <v>6</v>
      </c>
      <c r="C956" s="50" t="s">
        <v>186</v>
      </c>
      <c r="D956" s="50" t="s">
        <v>10</v>
      </c>
      <c r="E956" s="50" t="s">
        <v>176</v>
      </c>
      <c r="F956" s="50" t="s">
        <v>71</v>
      </c>
      <c r="G956" s="50" t="s">
        <v>220</v>
      </c>
      <c r="H956" s="50" t="s">
        <v>168</v>
      </c>
      <c r="I956" s="50" t="s">
        <v>72</v>
      </c>
      <c r="J956" s="51">
        <v>4120</v>
      </c>
      <c r="K956" s="50" t="s">
        <v>1186</v>
      </c>
      <c r="L956" s="50" t="s">
        <v>20</v>
      </c>
      <c r="M956" s="52" t="str">
        <f>VLOOKUP(D956,CATEGORIE!$A:$B,2,0)</f>
        <v>RD</v>
      </c>
    </row>
    <row r="957" spans="1:13" ht="15" customHeight="1" x14ac:dyDescent="0.25">
      <c r="A957" s="49">
        <v>45353</v>
      </c>
      <c r="B957" s="50" t="s">
        <v>6</v>
      </c>
      <c r="C957" s="50" t="s">
        <v>186</v>
      </c>
      <c r="D957" s="50" t="s">
        <v>24</v>
      </c>
      <c r="E957" s="50" t="s">
        <v>187</v>
      </c>
      <c r="F957" s="50" t="s">
        <v>71</v>
      </c>
      <c r="G957" s="50" t="s">
        <v>220</v>
      </c>
      <c r="H957" s="50" t="s">
        <v>168</v>
      </c>
      <c r="I957" s="50" t="s">
        <v>72</v>
      </c>
      <c r="J957" s="51">
        <v>5660</v>
      </c>
      <c r="K957" s="50" t="s">
        <v>1187</v>
      </c>
      <c r="L957" s="50" t="s">
        <v>78</v>
      </c>
      <c r="M957" s="52" t="str">
        <f>VLOOKUP(D957,CATEGORIE!$A:$B,2,0)</f>
        <v>RD</v>
      </c>
    </row>
    <row r="958" spans="1:13" ht="15" customHeight="1" x14ac:dyDescent="0.25">
      <c r="A958" s="49">
        <v>45353</v>
      </c>
      <c r="B958" s="50" t="s">
        <v>6</v>
      </c>
      <c r="C958" s="50" t="s">
        <v>186</v>
      </c>
      <c r="D958" s="50" t="s">
        <v>15</v>
      </c>
      <c r="E958" s="50" t="s">
        <v>8</v>
      </c>
      <c r="F958" s="50" t="s">
        <v>71</v>
      </c>
      <c r="G958" s="50" t="s">
        <v>71</v>
      </c>
      <c r="H958" s="50" t="s">
        <v>169</v>
      </c>
      <c r="I958" s="50" t="s">
        <v>72</v>
      </c>
      <c r="J958" s="51">
        <v>9840</v>
      </c>
      <c r="K958" s="50" t="s">
        <v>1188</v>
      </c>
      <c r="L958" s="50" t="s">
        <v>20</v>
      </c>
      <c r="M958" s="52" t="str">
        <f>VLOOKUP(D958,CATEGORIE!$A:$B,2,0)</f>
        <v>RD</v>
      </c>
    </row>
    <row r="959" spans="1:13" ht="15" customHeight="1" x14ac:dyDescent="0.25">
      <c r="A959" s="49">
        <v>45353</v>
      </c>
      <c r="B959" s="50" t="s">
        <v>6</v>
      </c>
      <c r="C959" s="50" t="s">
        <v>186</v>
      </c>
      <c r="D959" s="50" t="s">
        <v>10</v>
      </c>
      <c r="E959" s="50" t="s">
        <v>176</v>
      </c>
      <c r="F959" s="50" t="s">
        <v>71</v>
      </c>
      <c r="G959" s="50" t="s">
        <v>220</v>
      </c>
      <c r="H959" s="50" t="s">
        <v>168</v>
      </c>
      <c r="I959" s="50" t="s">
        <v>72</v>
      </c>
      <c r="J959" s="51">
        <v>3560</v>
      </c>
      <c r="K959" s="50" t="s">
        <v>1189</v>
      </c>
      <c r="L959" s="50" t="s">
        <v>20</v>
      </c>
      <c r="M959" s="52" t="str">
        <f>VLOOKUP(D959,CATEGORIE!$A:$B,2,0)</f>
        <v>RD</v>
      </c>
    </row>
    <row r="960" spans="1:13" ht="15" customHeight="1" x14ac:dyDescent="0.25">
      <c r="A960" s="49">
        <v>45355</v>
      </c>
      <c r="B960" s="50" t="s">
        <v>6</v>
      </c>
      <c r="C960" s="50" t="s">
        <v>186</v>
      </c>
      <c r="D960" s="50" t="s">
        <v>29</v>
      </c>
      <c r="E960" s="50" t="s">
        <v>179</v>
      </c>
      <c r="F960" s="50" t="s">
        <v>1126</v>
      </c>
      <c r="G960" s="50" t="s">
        <v>201</v>
      </c>
      <c r="H960" s="50" t="s">
        <v>202</v>
      </c>
      <c r="I960" s="50" t="s">
        <v>72</v>
      </c>
      <c r="J960" s="51">
        <v>2990</v>
      </c>
      <c r="K960" s="50" t="s">
        <v>1190</v>
      </c>
      <c r="L960" s="50" t="s">
        <v>78</v>
      </c>
      <c r="M960" s="52" t="str">
        <f>VLOOKUP(D960,CATEGORIE!$A:$B,2,0)</f>
        <v>RD</v>
      </c>
    </row>
    <row r="961" spans="1:13" ht="15" customHeight="1" x14ac:dyDescent="0.25">
      <c r="A961" s="49">
        <v>45355</v>
      </c>
      <c r="B961" s="50" t="s">
        <v>6</v>
      </c>
      <c r="C961" s="50" t="s">
        <v>186</v>
      </c>
      <c r="D961" s="50" t="s">
        <v>26</v>
      </c>
      <c r="E961" s="50" t="s">
        <v>79</v>
      </c>
      <c r="F961" s="50" t="s">
        <v>80</v>
      </c>
      <c r="G961" s="50" t="s">
        <v>80</v>
      </c>
      <c r="H961" s="50" t="s">
        <v>174</v>
      </c>
      <c r="I961" s="50" t="s">
        <v>72</v>
      </c>
      <c r="J961" s="51">
        <v>9240</v>
      </c>
      <c r="K961" s="50" t="s">
        <v>1191</v>
      </c>
      <c r="L961" s="50" t="s">
        <v>78</v>
      </c>
      <c r="M961" s="52" t="str">
        <f>VLOOKUP(D961,CATEGORIE!$A:$B,2,0)</f>
        <v>RD</v>
      </c>
    </row>
    <row r="962" spans="1:13" ht="15" customHeight="1" x14ac:dyDescent="0.25">
      <c r="A962" s="49">
        <v>45355</v>
      </c>
      <c r="B962" s="50" t="s">
        <v>6</v>
      </c>
      <c r="C962" s="50" t="s">
        <v>186</v>
      </c>
      <c r="D962" s="50" t="s">
        <v>14</v>
      </c>
      <c r="E962" s="50" t="s">
        <v>170</v>
      </c>
      <c r="F962" s="50" t="s">
        <v>71</v>
      </c>
      <c r="G962" s="50" t="s">
        <v>472</v>
      </c>
      <c r="H962" s="50" t="s">
        <v>473</v>
      </c>
      <c r="I962" s="50" t="s">
        <v>72</v>
      </c>
      <c r="J962" s="51">
        <v>6520</v>
      </c>
      <c r="K962" s="50" t="s">
        <v>1192</v>
      </c>
      <c r="L962" s="50" t="s">
        <v>20</v>
      </c>
      <c r="M962" s="52" t="str">
        <f>VLOOKUP(D962,CATEGORIE!$A:$B,2,0)</f>
        <v>RD</v>
      </c>
    </row>
    <row r="963" spans="1:13" ht="15" customHeight="1" x14ac:dyDescent="0.25">
      <c r="A963" s="49">
        <v>45355</v>
      </c>
      <c r="B963" s="50" t="s">
        <v>6</v>
      </c>
      <c r="C963" s="50" t="s">
        <v>186</v>
      </c>
      <c r="D963" s="50" t="s">
        <v>10</v>
      </c>
      <c r="E963" s="50" t="s">
        <v>176</v>
      </c>
      <c r="F963" s="50" t="s">
        <v>71</v>
      </c>
      <c r="G963" s="50" t="s">
        <v>220</v>
      </c>
      <c r="H963" s="50" t="s">
        <v>168</v>
      </c>
      <c r="I963" s="50" t="s">
        <v>72</v>
      </c>
      <c r="J963" s="51">
        <v>4080</v>
      </c>
      <c r="K963" s="50" t="s">
        <v>1193</v>
      </c>
      <c r="L963" s="50" t="s">
        <v>20</v>
      </c>
      <c r="M963" s="52" t="str">
        <f>VLOOKUP(D963,CATEGORIE!$A:$B,2,0)</f>
        <v>RD</v>
      </c>
    </row>
    <row r="964" spans="1:13" ht="15" customHeight="1" x14ac:dyDescent="0.25">
      <c r="A964" s="49">
        <v>45356</v>
      </c>
      <c r="B964" s="50" t="s">
        <v>6</v>
      </c>
      <c r="C964" s="50" t="s">
        <v>186</v>
      </c>
      <c r="D964" s="50" t="s">
        <v>32</v>
      </c>
      <c r="E964" s="50" t="s">
        <v>85</v>
      </c>
      <c r="F964" s="50" t="s">
        <v>71</v>
      </c>
      <c r="G964" s="50" t="s">
        <v>86</v>
      </c>
      <c r="H964" s="50" t="s">
        <v>173</v>
      </c>
      <c r="I964" s="50" t="s">
        <v>72</v>
      </c>
      <c r="J964" s="51">
        <v>8500</v>
      </c>
      <c r="K964" s="50" t="s">
        <v>1194</v>
      </c>
      <c r="L964" s="50" t="s">
        <v>78</v>
      </c>
      <c r="M964" s="52" t="str">
        <f>VLOOKUP(D964,CATEGORIE!$A:$B,2,0)</f>
        <v>RD</v>
      </c>
    </row>
    <row r="965" spans="1:13" ht="15" customHeight="1" x14ac:dyDescent="0.25">
      <c r="A965" s="49">
        <v>45356</v>
      </c>
      <c r="B965" s="50" t="s">
        <v>6</v>
      </c>
      <c r="C965" s="50" t="s">
        <v>186</v>
      </c>
      <c r="D965" s="50" t="s">
        <v>29</v>
      </c>
      <c r="E965" s="50" t="s">
        <v>179</v>
      </c>
      <c r="F965" s="50" t="s">
        <v>87</v>
      </c>
      <c r="G965" s="50" t="s">
        <v>88</v>
      </c>
      <c r="H965" s="50" t="s">
        <v>178</v>
      </c>
      <c r="I965" s="50" t="s">
        <v>72</v>
      </c>
      <c r="J965" s="51">
        <v>1710</v>
      </c>
      <c r="K965" s="50" t="s">
        <v>1195</v>
      </c>
      <c r="L965" s="50" t="s">
        <v>78</v>
      </c>
      <c r="M965" s="52" t="str">
        <f>VLOOKUP(D965,CATEGORIE!$A:$B,2,0)</f>
        <v>RD</v>
      </c>
    </row>
    <row r="966" spans="1:13" ht="15" customHeight="1" x14ac:dyDescent="0.25">
      <c r="A966" s="49">
        <v>45356</v>
      </c>
      <c r="B966" s="50" t="s">
        <v>6</v>
      </c>
      <c r="C966" s="50" t="s">
        <v>186</v>
      </c>
      <c r="D966" s="50" t="s">
        <v>26</v>
      </c>
      <c r="E966" s="50" t="s">
        <v>79</v>
      </c>
      <c r="F966" s="50" t="s">
        <v>80</v>
      </c>
      <c r="G966" s="50" t="s">
        <v>80</v>
      </c>
      <c r="H966" s="50" t="s">
        <v>174</v>
      </c>
      <c r="I966" s="50" t="s">
        <v>72</v>
      </c>
      <c r="J966" s="51">
        <v>8920</v>
      </c>
      <c r="K966" s="50" t="s">
        <v>1196</v>
      </c>
      <c r="L966" s="50" t="s">
        <v>78</v>
      </c>
      <c r="M966" s="52" t="str">
        <f>VLOOKUP(D966,CATEGORIE!$A:$B,2,0)</f>
        <v>RD</v>
      </c>
    </row>
    <row r="967" spans="1:13" ht="15" customHeight="1" x14ac:dyDescent="0.25">
      <c r="A967" s="49">
        <v>45356</v>
      </c>
      <c r="B967" s="50" t="s">
        <v>6</v>
      </c>
      <c r="C967" s="50" t="s">
        <v>186</v>
      </c>
      <c r="D967" s="50" t="s">
        <v>64</v>
      </c>
      <c r="E967" s="50" t="s">
        <v>65</v>
      </c>
      <c r="F967" s="50" t="s">
        <v>71</v>
      </c>
      <c r="G967" s="50" t="s">
        <v>267</v>
      </c>
      <c r="H967" s="50" t="s">
        <v>208</v>
      </c>
      <c r="I967" s="50" t="s">
        <v>72</v>
      </c>
      <c r="J967" s="51">
        <v>2340</v>
      </c>
      <c r="K967" s="50" t="s">
        <v>1197</v>
      </c>
      <c r="L967" s="50" t="s">
        <v>20</v>
      </c>
      <c r="M967" s="52" t="str">
        <f>VLOOKUP(D967,CATEGORIE!$A:$B,2,0)</f>
        <v>RD</v>
      </c>
    </row>
    <row r="968" spans="1:13" ht="15" customHeight="1" x14ac:dyDescent="0.25">
      <c r="A968" s="49">
        <v>45357</v>
      </c>
      <c r="B968" s="50" t="s">
        <v>6</v>
      </c>
      <c r="C968" s="50" t="s">
        <v>186</v>
      </c>
      <c r="D968" s="50" t="s">
        <v>18</v>
      </c>
      <c r="E968" s="50" t="s">
        <v>194</v>
      </c>
      <c r="F968" s="50" t="s">
        <v>71</v>
      </c>
      <c r="G968" s="50" t="s">
        <v>91</v>
      </c>
      <c r="H968" s="50" t="s">
        <v>181</v>
      </c>
      <c r="I968" s="50" t="s">
        <v>200</v>
      </c>
      <c r="J968" s="51">
        <v>189</v>
      </c>
      <c r="K968" s="50" t="s">
        <v>1198</v>
      </c>
      <c r="L968" s="50" t="s">
        <v>78</v>
      </c>
      <c r="M968" s="52" t="str">
        <f>VLOOKUP(D968,CATEGORIE!$A:$B,2,0)</f>
        <v>RD</v>
      </c>
    </row>
    <row r="969" spans="1:13" ht="15" customHeight="1" x14ac:dyDescent="0.25">
      <c r="A969" s="49">
        <v>45357</v>
      </c>
      <c r="B969" s="50" t="s">
        <v>6</v>
      </c>
      <c r="C969" s="50" t="s">
        <v>186</v>
      </c>
      <c r="D969" s="50" t="s">
        <v>36</v>
      </c>
      <c r="E969" s="50" t="s">
        <v>1199</v>
      </c>
      <c r="F969" s="50" t="s">
        <v>71</v>
      </c>
      <c r="G969" s="50" t="s">
        <v>91</v>
      </c>
      <c r="H969" s="50" t="s">
        <v>181</v>
      </c>
      <c r="I969" s="50" t="s">
        <v>92</v>
      </c>
      <c r="J969" s="51">
        <v>133</v>
      </c>
      <c r="K969" s="50" t="s">
        <v>1200</v>
      </c>
      <c r="L969" s="50" t="s">
        <v>78</v>
      </c>
      <c r="M969" s="52" t="str">
        <f>VLOOKUP(D969,CATEGORIE!$A:$B,2,0)</f>
        <v>RD</v>
      </c>
    </row>
    <row r="970" spans="1:13" ht="15" customHeight="1" x14ac:dyDescent="0.25">
      <c r="A970" s="49">
        <v>45357</v>
      </c>
      <c r="B970" s="50" t="s">
        <v>6</v>
      </c>
      <c r="C970" s="50" t="s">
        <v>186</v>
      </c>
      <c r="D970" s="50" t="s">
        <v>24</v>
      </c>
      <c r="E970" s="50" t="s">
        <v>187</v>
      </c>
      <c r="F970" s="50" t="s">
        <v>71</v>
      </c>
      <c r="G970" s="50" t="s">
        <v>220</v>
      </c>
      <c r="H970" s="50" t="s">
        <v>168</v>
      </c>
      <c r="I970" s="50" t="s">
        <v>72</v>
      </c>
      <c r="J970" s="51">
        <v>4320</v>
      </c>
      <c r="K970" s="50" t="s">
        <v>1201</v>
      </c>
      <c r="L970" s="50" t="s">
        <v>78</v>
      </c>
      <c r="M970" s="52" t="str">
        <f>VLOOKUP(D970,CATEGORIE!$A:$B,2,0)</f>
        <v>RD</v>
      </c>
    </row>
    <row r="971" spans="1:13" ht="15" customHeight="1" x14ac:dyDescent="0.25">
      <c r="A971" s="49">
        <v>45357</v>
      </c>
      <c r="B971" s="50" t="s">
        <v>6</v>
      </c>
      <c r="C971" s="50" t="s">
        <v>186</v>
      </c>
      <c r="D971" s="50" t="s">
        <v>15</v>
      </c>
      <c r="E971" s="50" t="s">
        <v>8</v>
      </c>
      <c r="F971" s="50" t="s">
        <v>71</v>
      </c>
      <c r="G971" s="50" t="s">
        <v>71</v>
      </c>
      <c r="H971" s="50" t="s">
        <v>169</v>
      </c>
      <c r="I971" s="50" t="s">
        <v>72</v>
      </c>
      <c r="J971" s="51">
        <v>9400</v>
      </c>
      <c r="K971" s="50" t="s">
        <v>1202</v>
      </c>
      <c r="L971" s="50" t="s">
        <v>20</v>
      </c>
      <c r="M971" s="52" t="str">
        <f>VLOOKUP(D971,CATEGORIE!$A:$B,2,0)</f>
        <v>RD</v>
      </c>
    </row>
    <row r="972" spans="1:13" ht="15" customHeight="1" x14ac:dyDescent="0.25">
      <c r="A972" s="49">
        <v>45357</v>
      </c>
      <c r="B972" s="50" t="s">
        <v>6</v>
      </c>
      <c r="C972" s="50" t="s">
        <v>186</v>
      </c>
      <c r="D972" s="50" t="s">
        <v>37</v>
      </c>
      <c r="E972" s="50" t="s">
        <v>19</v>
      </c>
      <c r="F972" s="50" t="s">
        <v>71</v>
      </c>
      <c r="G972" s="50" t="s">
        <v>91</v>
      </c>
      <c r="H972" s="50" t="s">
        <v>181</v>
      </c>
      <c r="I972" s="50" t="s">
        <v>92</v>
      </c>
      <c r="J972" s="51">
        <v>2986</v>
      </c>
      <c r="K972" s="50" t="s">
        <v>1203</v>
      </c>
      <c r="L972" s="50" t="s">
        <v>78</v>
      </c>
      <c r="M972" s="52" t="str">
        <f>VLOOKUP(D972,CATEGORIE!$A:$B,2,0)</f>
        <v>RD</v>
      </c>
    </row>
    <row r="973" spans="1:13" ht="15" customHeight="1" x14ac:dyDescent="0.25">
      <c r="A973" s="49">
        <v>45358</v>
      </c>
      <c r="B973" s="50" t="s">
        <v>6</v>
      </c>
      <c r="C973" s="50" t="s">
        <v>186</v>
      </c>
      <c r="D973" s="50" t="s">
        <v>15</v>
      </c>
      <c r="E973" s="50" t="s">
        <v>8</v>
      </c>
      <c r="F973" s="50" t="s">
        <v>71</v>
      </c>
      <c r="G973" s="50" t="s">
        <v>71</v>
      </c>
      <c r="H973" s="50" t="s">
        <v>169</v>
      </c>
      <c r="I973" s="50" t="s">
        <v>72</v>
      </c>
      <c r="J973" s="51">
        <v>8620</v>
      </c>
      <c r="K973" s="50" t="s">
        <v>1204</v>
      </c>
      <c r="L973" s="50" t="s">
        <v>20</v>
      </c>
      <c r="M973" s="52" t="str">
        <f>VLOOKUP(D973,CATEGORIE!$A:$B,2,0)</f>
        <v>RD</v>
      </c>
    </row>
    <row r="974" spans="1:13" ht="15" customHeight="1" x14ac:dyDescent="0.25">
      <c r="A974" s="49">
        <v>45358</v>
      </c>
      <c r="B974" s="50" t="s">
        <v>6</v>
      </c>
      <c r="C974" s="50" t="s">
        <v>186</v>
      </c>
      <c r="D974" s="50" t="s">
        <v>26</v>
      </c>
      <c r="E974" s="50" t="s">
        <v>79</v>
      </c>
      <c r="F974" s="50" t="s">
        <v>80</v>
      </c>
      <c r="G974" s="50" t="s">
        <v>80</v>
      </c>
      <c r="H974" s="50" t="s">
        <v>174</v>
      </c>
      <c r="I974" s="50" t="s">
        <v>72</v>
      </c>
      <c r="J974" s="51">
        <v>8820</v>
      </c>
      <c r="K974" s="50" t="s">
        <v>1205</v>
      </c>
      <c r="L974" s="50" t="s">
        <v>78</v>
      </c>
      <c r="M974" s="52" t="str">
        <f>VLOOKUP(D974,CATEGORIE!$A:$B,2,0)</f>
        <v>RD</v>
      </c>
    </row>
    <row r="975" spans="1:13" ht="15" customHeight="1" x14ac:dyDescent="0.25">
      <c r="A975" s="49">
        <v>45358</v>
      </c>
      <c r="B975" s="50" t="s">
        <v>6</v>
      </c>
      <c r="C975" s="50" t="s">
        <v>186</v>
      </c>
      <c r="D975" s="50" t="s">
        <v>14</v>
      </c>
      <c r="E975" s="50" t="s">
        <v>170</v>
      </c>
      <c r="F975" s="50" t="s">
        <v>71</v>
      </c>
      <c r="G975" s="50" t="s">
        <v>472</v>
      </c>
      <c r="H975" s="50" t="s">
        <v>473</v>
      </c>
      <c r="I975" s="50" t="s">
        <v>72</v>
      </c>
      <c r="J975" s="51">
        <v>5080</v>
      </c>
      <c r="K975" s="50" t="s">
        <v>1206</v>
      </c>
      <c r="L975" s="50" t="s">
        <v>20</v>
      </c>
      <c r="M975" s="52" t="str">
        <f>VLOOKUP(D975,CATEGORIE!$A:$B,2,0)</f>
        <v>RD</v>
      </c>
    </row>
    <row r="976" spans="1:13" ht="15" customHeight="1" x14ac:dyDescent="0.25">
      <c r="A976" s="49">
        <v>45358</v>
      </c>
      <c r="B976" s="50" t="s">
        <v>6</v>
      </c>
      <c r="C976" s="50" t="s">
        <v>186</v>
      </c>
      <c r="D976" s="50" t="s">
        <v>10</v>
      </c>
      <c r="E976" s="50" t="s">
        <v>176</v>
      </c>
      <c r="F976" s="50" t="s">
        <v>71</v>
      </c>
      <c r="G976" s="50" t="s">
        <v>220</v>
      </c>
      <c r="H976" s="50" t="s">
        <v>168</v>
      </c>
      <c r="I976" s="50" t="s">
        <v>72</v>
      </c>
      <c r="J976" s="51">
        <v>5240</v>
      </c>
      <c r="K976" s="50" t="s">
        <v>1207</v>
      </c>
      <c r="L976" s="50" t="s">
        <v>20</v>
      </c>
      <c r="M976" s="52" t="str">
        <f>VLOOKUP(D976,CATEGORIE!$A:$B,2,0)</f>
        <v>RD</v>
      </c>
    </row>
    <row r="977" spans="1:13" ht="15" customHeight="1" x14ac:dyDescent="0.25">
      <c r="A977" s="49">
        <v>45358</v>
      </c>
      <c r="B977" s="50" t="s">
        <v>6</v>
      </c>
      <c r="C977" s="50" t="s">
        <v>186</v>
      </c>
      <c r="D977" s="50" t="s">
        <v>10</v>
      </c>
      <c r="E977" s="50" t="s">
        <v>176</v>
      </c>
      <c r="F977" s="50" t="s">
        <v>71</v>
      </c>
      <c r="G977" s="50" t="s">
        <v>220</v>
      </c>
      <c r="H977" s="50" t="s">
        <v>168</v>
      </c>
      <c r="I977" s="50" t="s">
        <v>72</v>
      </c>
      <c r="J977" s="51">
        <v>3620</v>
      </c>
      <c r="K977" s="50" t="s">
        <v>1208</v>
      </c>
      <c r="L977" s="50" t="s">
        <v>20</v>
      </c>
      <c r="M977" s="52" t="str">
        <f>VLOOKUP(D977,CATEGORIE!$A:$B,2,0)</f>
        <v>RD</v>
      </c>
    </row>
    <row r="978" spans="1:13" ht="15" customHeight="1" x14ac:dyDescent="0.25">
      <c r="A978" s="49">
        <v>45359</v>
      </c>
      <c r="B978" s="50" t="s">
        <v>6</v>
      </c>
      <c r="C978" s="50" t="s">
        <v>186</v>
      </c>
      <c r="D978" s="50" t="s">
        <v>24</v>
      </c>
      <c r="E978" s="50" t="s">
        <v>187</v>
      </c>
      <c r="F978" s="50" t="s">
        <v>71</v>
      </c>
      <c r="G978" s="50" t="s">
        <v>220</v>
      </c>
      <c r="H978" s="50" t="s">
        <v>168</v>
      </c>
      <c r="I978" s="50" t="s">
        <v>72</v>
      </c>
      <c r="J978" s="51">
        <v>2200</v>
      </c>
      <c r="K978" s="50" t="s">
        <v>1209</v>
      </c>
      <c r="L978" s="50" t="s">
        <v>78</v>
      </c>
      <c r="M978" s="52" t="str">
        <f>VLOOKUP(D978,CATEGORIE!$A:$B,2,0)</f>
        <v>RD</v>
      </c>
    </row>
    <row r="979" spans="1:13" ht="15" customHeight="1" x14ac:dyDescent="0.25">
      <c r="A979" s="49">
        <v>45359</v>
      </c>
      <c r="B979" s="50" t="s">
        <v>6</v>
      </c>
      <c r="C979" s="50" t="s">
        <v>186</v>
      </c>
      <c r="D979" s="50" t="s">
        <v>53</v>
      </c>
      <c r="E979" s="50" t="s">
        <v>189</v>
      </c>
      <c r="F979" s="50" t="s">
        <v>89</v>
      </c>
      <c r="G979" s="50" t="s">
        <v>183</v>
      </c>
      <c r="H979" s="50" t="s">
        <v>184</v>
      </c>
      <c r="I979" s="50" t="s">
        <v>72</v>
      </c>
      <c r="J979" s="51">
        <v>560</v>
      </c>
      <c r="K979" s="50" t="s">
        <v>1210</v>
      </c>
      <c r="L979" s="50" t="s">
        <v>78</v>
      </c>
      <c r="M979" s="52" t="str">
        <f>VLOOKUP(D979,CATEGORIE!$A:$B,2,0)</f>
        <v>RD</v>
      </c>
    </row>
    <row r="980" spans="1:13" ht="15" customHeight="1" x14ac:dyDescent="0.25">
      <c r="A980" s="49">
        <v>45359</v>
      </c>
      <c r="B980" s="50" t="s">
        <v>6</v>
      </c>
      <c r="C980" s="50" t="s">
        <v>186</v>
      </c>
      <c r="D980" s="50" t="s">
        <v>31</v>
      </c>
      <c r="E980" s="50" t="s">
        <v>90</v>
      </c>
      <c r="F980" s="50" t="s">
        <v>71</v>
      </c>
      <c r="G980" s="50" t="s">
        <v>91</v>
      </c>
      <c r="H980" s="50" t="s">
        <v>181</v>
      </c>
      <c r="I980" s="50" t="s">
        <v>92</v>
      </c>
      <c r="J980" s="51">
        <v>113</v>
      </c>
      <c r="K980" s="50" t="s">
        <v>1211</v>
      </c>
      <c r="L980" s="50" t="s">
        <v>78</v>
      </c>
      <c r="M980" s="52" t="str">
        <f>VLOOKUP(D980,CATEGORIE!$A:$B,2,0)</f>
        <v>RD</v>
      </c>
    </row>
    <row r="981" spans="1:13" ht="15" customHeight="1" x14ac:dyDescent="0.25">
      <c r="A981" s="49">
        <v>45359</v>
      </c>
      <c r="B981" s="50" t="s">
        <v>6</v>
      </c>
      <c r="C981" s="50" t="s">
        <v>186</v>
      </c>
      <c r="D981" s="50" t="s">
        <v>35</v>
      </c>
      <c r="E981" s="50" t="s">
        <v>188</v>
      </c>
      <c r="F981" s="50" t="s">
        <v>71</v>
      </c>
      <c r="G981" s="50" t="s">
        <v>91</v>
      </c>
      <c r="H981" s="50" t="s">
        <v>181</v>
      </c>
      <c r="I981" s="50" t="s">
        <v>72</v>
      </c>
      <c r="J981" s="51">
        <v>76</v>
      </c>
      <c r="K981" s="50" t="s">
        <v>1212</v>
      </c>
      <c r="L981" s="50" t="s">
        <v>78</v>
      </c>
      <c r="M981" s="52" t="str">
        <f>VLOOKUP(D981,CATEGORIE!$A:$B,2,0)</f>
        <v>RD</v>
      </c>
    </row>
    <row r="982" spans="1:13" ht="15" customHeight="1" x14ac:dyDescent="0.25">
      <c r="A982" s="49">
        <v>45359</v>
      </c>
      <c r="B982" s="50" t="s">
        <v>6</v>
      </c>
      <c r="C982" s="50" t="s">
        <v>186</v>
      </c>
      <c r="D982" s="50" t="s">
        <v>26</v>
      </c>
      <c r="E982" s="50" t="s">
        <v>79</v>
      </c>
      <c r="F982" s="50" t="s">
        <v>80</v>
      </c>
      <c r="G982" s="50" t="s">
        <v>80</v>
      </c>
      <c r="H982" s="50" t="s">
        <v>174</v>
      </c>
      <c r="I982" s="50" t="s">
        <v>72</v>
      </c>
      <c r="J982" s="51">
        <v>8100</v>
      </c>
      <c r="K982" s="50" t="s">
        <v>1213</v>
      </c>
      <c r="L982" s="50" t="s">
        <v>78</v>
      </c>
      <c r="M982" s="52" t="str">
        <f>VLOOKUP(D982,CATEGORIE!$A:$B,2,0)</f>
        <v>RD</v>
      </c>
    </row>
    <row r="983" spans="1:13" ht="15" customHeight="1" x14ac:dyDescent="0.25">
      <c r="A983" s="49">
        <v>45359</v>
      </c>
      <c r="B983" s="50" t="s">
        <v>6</v>
      </c>
      <c r="C983" s="50" t="s">
        <v>186</v>
      </c>
      <c r="D983" s="50" t="s">
        <v>27</v>
      </c>
      <c r="E983" s="50" t="s">
        <v>81</v>
      </c>
      <c r="F983" s="50" t="s">
        <v>82</v>
      </c>
      <c r="G983" s="50" t="s">
        <v>82</v>
      </c>
      <c r="H983" s="50" t="s">
        <v>175</v>
      </c>
      <c r="I983" s="50" t="s">
        <v>72</v>
      </c>
      <c r="J983" s="51">
        <v>5500</v>
      </c>
      <c r="K983" s="50" t="s">
        <v>1214</v>
      </c>
      <c r="L983" s="50" t="s">
        <v>78</v>
      </c>
      <c r="M983" s="52" t="str">
        <f>VLOOKUP(D983,CATEGORIE!$A:$B,2,0)</f>
        <v>RD</v>
      </c>
    </row>
    <row r="984" spans="1:13" ht="15" customHeight="1" x14ac:dyDescent="0.25">
      <c r="A984" s="49">
        <v>45359</v>
      </c>
      <c r="B984" s="50" t="s">
        <v>6</v>
      </c>
      <c r="C984" s="50" t="s">
        <v>186</v>
      </c>
      <c r="D984" s="50" t="s">
        <v>10</v>
      </c>
      <c r="E984" s="50" t="s">
        <v>176</v>
      </c>
      <c r="F984" s="50" t="s">
        <v>71</v>
      </c>
      <c r="G984" s="50" t="s">
        <v>220</v>
      </c>
      <c r="H984" s="50" t="s">
        <v>168</v>
      </c>
      <c r="I984" s="50" t="s">
        <v>72</v>
      </c>
      <c r="J984" s="51">
        <v>2480</v>
      </c>
      <c r="K984" s="50" t="s">
        <v>1215</v>
      </c>
      <c r="L984" s="50" t="s">
        <v>20</v>
      </c>
      <c r="M984" s="52" t="str">
        <f>VLOOKUP(D984,CATEGORIE!$A:$B,2,0)</f>
        <v>RD</v>
      </c>
    </row>
    <row r="985" spans="1:13" ht="15" customHeight="1" x14ac:dyDescent="0.25">
      <c r="A985" s="49">
        <v>45360</v>
      </c>
      <c r="B985" s="50" t="s">
        <v>6</v>
      </c>
      <c r="C985" s="50" t="s">
        <v>186</v>
      </c>
      <c r="D985" s="50" t="s">
        <v>15</v>
      </c>
      <c r="E985" s="50" t="s">
        <v>8</v>
      </c>
      <c r="F985" s="50" t="s">
        <v>71</v>
      </c>
      <c r="G985" s="50" t="s">
        <v>71</v>
      </c>
      <c r="H985" s="50" t="s">
        <v>169</v>
      </c>
      <c r="I985" s="50" t="s">
        <v>72</v>
      </c>
      <c r="J985" s="51">
        <v>10940</v>
      </c>
      <c r="K985" s="50" t="s">
        <v>1216</v>
      </c>
      <c r="L985" s="50" t="s">
        <v>20</v>
      </c>
      <c r="M985" s="52" t="str">
        <f>VLOOKUP(D985,CATEGORIE!$A:$B,2,0)</f>
        <v>RD</v>
      </c>
    </row>
    <row r="986" spans="1:13" ht="15" customHeight="1" x14ac:dyDescent="0.25">
      <c r="A986" s="49">
        <v>45360</v>
      </c>
      <c r="B986" s="50" t="s">
        <v>6</v>
      </c>
      <c r="C986" s="50" t="s">
        <v>186</v>
      </c>
      <c r="D986" s="50" t="s">
        <v>14</v>
      </c>
      <c r="E986" s="50" t="s">
        <v>170</v>
      </c>
      <c r="F986" s="50" t="s">
        <v>71</v>
      </c>
      <c r="G986" s="50" t="s">
        <v>472</v>
      </c>
      <c r="H986" s="50" t="s">
        <v>473</v>
      </c>
      <c r="I986" s="50" t="s">
        <v>72</v>
      </c>
      <c r="J986" s="51">
        <v>5200</v>
      </c>
      <c r="K986" s="50" t="s">
        <v>1217</v>
      </c>
      <c r="L986" s="50" t="s">
        <v>20</v>
      </c>
      <c r="M986" s="52" t="str">
        <f>VLOOKUP(D986,CATEGORIE!$A:$B,2,0)</f>
        <v>RD</v>
      </c>
    </row>
    <row r="987" spans="1:13" ht="15" customHeight="1" x14ac:dyDescent="0.25">
      <c r="A987" s="49">
        <v>45360</v>
      </c>
      <c r="B987" s="50" t="s">
        <v>6</v>
      </c>
      <c r="C987" s="50" t="s">
        <v>186</v>
      </c>
      <c r="D987" s="50" t="s">
        <v>10</v>
      </c>
      <c r="E987" s="50" t="s">
        <v>176</v>
      </c>
      <c r="F987" s="50" t="s">
        <v>71</v>
      </c>
      <c r="G987" s="50" t="s">
        <v>220</v>
      </c>
      <c r="H987" s="50" t="s">
        <v>168</v>
      </c>
      <c r="I987" s="50" t="s">
        <v>72</v>
      </c>
      <c r="J987" s="51">
        <v>3380</v>
      </c>
      <c r="K987" s="50" t="s">
        <v>1218</v>
      </c>
      <c r="L987" s="50" t="s">
        <v>20</v>
      </c>
      <c r="M987" s="52" t="str">
        <f>VLOOKUP(D987,CATEGORIE!$A:$B,2,0)</f>
        <v>RD</v>
      </c>
    </row>
    <row r="988" spans="1:13" ht="15" customHeight="1" x14ac:dyDescent="0.25">
      <c r="A988" s="49">
        <v>45362</v>
      </c>
      <c r="B988" s="50" t="s">
        <v>6</v>
      </c>
      <c r="C988" s="50" t="s">
        <v>186</v>
      </c>
      <c r="D988" s="50" t="s">
        <v>15</v>
      </c>
      <c r="E988" s="50" t="s">
        <v>8</v>
      </c>
      <c r="F988" s="50" t="s">
        <v>71</v>
      </c>
      <c r="G988" s="50" t="s">
        <v>71</v>
      </c>
      <c r="H988" s="50" t="s">
        <v>169</v>
      </c>
      <c r="I988" s="50" t="s">
        <v>72</v>
      </c>
      <c r="J988" s="51">
        <v>6360</v>
      </c>
      <c r="K988" s="50" t="s">
        <v>1219</v>
      </c>
      <c r="L988" s="50" t="s">
        <v>20</v>
      </c>
      <c r="M988" s="52" t="str">
        <f>VLOOKUP(D988,CATEGORIE!$A:$B,2,0)</f>
        <v>RD</v>
      </c>
    </row>
    <row r="989" spans="1:13" ht="15" customHeight="1" x14ac:dyDescent="0.25">
      <c r="A989" s="49">
        <v>45362</v>
      </c>
      <c r="B989" s="50" t="s">
        <v>6</v>
      </c>
      <c r="C989" s="50" t="s">
        <v>186</v>
      </c>
      <c r="D989" s="50" t="s">
        <v>26</v>
      </c>
      <c r="E989" s="50" t="s">
        <v>79</v>
      </c>
      <c r="F989" s="50" t="s">
        <v>80</v>
      </c>
      <c r="G989" s="50" t="s">
        <v>80</v>
      </c>
      <c r="H989" s="50" t="s">
        <v>174</v>
      </c>
      <c r="I989" s="50" t="s">
        <v>72</v>
      </c>
      <c r="J989" s="51">
        <v>8680</v>
      </c>
      <c r="K989" s="50" t="s">
        <v>1220</v>
      </c>
      <c r="L989" s="50" t="s">
        <v>78</v>
      </c>
      <c r="M989" s="52" t="str">
        <f>VLOOKUP(D989,CATEGORIE!$A:$B,2,0)</f>
        <v>RD</v>
      </c>
    </row>
    <row r="990" spans="1:13" ht="15" customHeight="1" x14ac:dyDescent="0.25">
      <c r="A990" s="49">
        <v>45362</v>
      </c>
      <c r="B990" s="50" t="s">
        <v>6</v>
      </c>
      <c r="C990" s="50" t="s">
        <v>186</v>
      </c>
      <c r="D990" s="50" t="s">
        <v>14</v>
      </c>
      <c r="E990" s="50" t="s">
        <v>170</v>
      </c>
      <c r="F990" s="50" t="s">
        <v>71</v>
      </c>
      <c r="G990" s="50" t="s">
        <v>472</v>
      </c>
      <c r="H990" s="50" t="s">
        <v>473</v>
      </c>
      <c r="I990" s="50" t="s">
        <v>72</v>
      </c>
      <c r="J990" s="51">
        <v>3420</v>
      </c>
      <c r="K990" s="50" t="s">
        <v>1221</v>
      </c>
      <c r="L990" s="50" t="s">
        <v>20</v>
      </c>
      <c r="M990" s="52" t="str">
        <f>VLOOKUP(D990,CATEGORIE!$A:$B,2,0)</f>
        <v>RD</v>
      </c>
    </row>
    <row r="991" spans="1:13" ht="15" customHeight="1" x14ac:dyDescent="0.25">
      <c r="A991" s="49">
        <v>45362</v>
      </c>
      <c r="B991" s="50" t="s">
        <v>6</v>
      </c>
      <c r="C991" s="50" t="s">
        <v>186</v>
      </c>
      <c r="D991" s="50" t="s">
        <v>10</v>
      </c>
      <c r="E991" s="50" t="s">
        <v>176</v>
      </c>
      <c r="F991" s="50" t="s">
        <v>71</v>
      </c>
      <c r="G991" s="50" t="s">
        <v>220</v>
      </c>
      <c r="H991" s="50" t="s">
        <v>168</v>
      </c>
      <c r="I991" s="50" t="s">
        <v>72</v>
      </c>
      <c r="J991" s="51">
        <v>3680</v>
      </c>
      <c r="K991" s="50" t="s">
        <v>1222</v>
      </c>
      <c r="L991" s="50" t="s">
        <v>20</v>
      </c>
      <c r="M991" s="52" t="str">
        <f>VLOOKUP(D991,CATEGORIE!$A:$B,2,0)</f>
        <v>RD</v>
      </c>
    </row>
    <row r="992" spans="1:13" ht="15" customHeight="1" x14ac:dyDescent="0.25">
      <c r="A992" s="49">
        <v>45363</v>
      </c>
      <c r="B992" s="50" t="s">
        <v>6</v>
      </c>
      <c r="C992" s="50" t="s">
        <v>186</v>
      </c>
      <c r="D992" s="50" t="s">
        <v>32</v>
      </c>
      <c r="E992" s="50" t="s">
        <v>85</v>
      </c>
      <c r="F992" s="50" t="s">
        <v>71</v>
      </c>
      <c r="G992" s="50" t="s">
        <v>86</v>
      </c>
      <c r="H992" s="50" t="s">
        <v>173</v>
      </c>
      <c r="I992" s="50" t="s">
        <v>72</v>
      </c>
      <c r="J992" s="51">
        <v>8060</v>
      </c>
      <c r="K992" s="50" t="s">
        <v>1223</v>
      </c>
      <c r="L992" s="50" t="s">
        <v>78</v>
      </c>
      <c r="M992" s="52" t="str">
        <f>VLOOKUP(D992,CATEGORIE!$A:$B,2,0)</f>
        <v>RD</v>
      </c>
    </row>
    <row r="993" spans="1:13" ht="15" customHeight="1" x14ac:dyDescent="0.25">
      <c r="A993" s="49">
        <v>45363</v>
      </c>
      <c r="B993" s="50" t="s">
        <v>6</v>
      </c>
      <c r="C993" s="50" t="s">
        <v>186</v>
      </c>
      <c r="D993" s="50" t="s">
        <v>30</v>
      </c>
      <c r="E993" s="50" t="s">
        <v>17</v>
      </c>
      <c r="F993" s="50" t="s">
        <v>87</v>
      </c>
      <c r="G993" s="50" t="s">
        <v>88</v>
      </c>
      <c r="H993" s="50" t="s">
        <v>178</v>
      </c>
      <c r="I993" s="50" t="s">
        <v>72</v>
      </c>
      <c r="J993" s="51">
        <v>2100</v>
      </c>
      <c r="K993" s="50" t="s">
        <v>1224</v>
      </c>
      <c r="L993" s="50" t="s">
        <v>78</v>
      </c>
      <c r="M993" s="52" t="str">
        <f>VLOOKUP(D993,CATEGORIE!$A:$B,2,0)</f>
        <v>RD</v>
      </c>
    </row>
    <row r="994" spans="1:13" ht="15" customHeight="1" x14ac:dyDescent="0.25">
      <c r="A994" s="49">
        <v>45363</v>
      </c>
      <c r="B994" s="50" t="s">
        <v>6</v>
      </c>
      <c r="C994" s="50" t="s">
        <v>186</v>
      </c>
      <c r="D994" s="50" t="s">
        <v>26</v>
      </c>
      <c r="E994" s="50" t="s">
        <v>79</v>
      </c>
      <c r="F994" s="50" t="s">
        <v>80</v>
      </c>
      <c r="G994" s="50" t="s">
        <v>80</v>
      </c>
      <c r="H994" s="50" t="s">
        <v>174</v>
      </c>
      <c r="I994" s="50" t="s">
        <v>72</v>
      </c>
      <c r="J994" s="51">
        <v>8920</v>
      </c>
      <c r="K994" s="50" t="s">
        <v>1225</v>
      </c>
      <c r="L994" s="50" t="s">
        <v>78</v>
      </c>
      <c r="M994" s="52" t="str">
        <f>VLOOKUP(D994,CATEGORIE!$A:$B,2,0)</f>
        <v>RD</v>
      </c>
    </row>
    <row r="995" spans="1:13" ht="15" customHeight="1" x14ac:dyDescent="0.25">
      <c r="A995" s="49">
        <v>45363</v>
      </c>
      <c r="B995" s="50" t="s">
        <v>6</v>
      </c>
      <c r="C995" s="50" t="s">
        <v>186</v>
      </c>
      <c r="D995" s="50" t="s">
        <v>64</v>
      </c>
      <c r="E995" s="50" t="s">
        <v>65</v>
      </c>
      <c r="F995" s="50" t="s">
        <v>71</v>
      </c>
      <c r="G995" s="50" t="s">
        <v>267</v>
      </c>
      <c r="H995" s="50" t="s">
        <v>208</v>
      </c>
      <c r="I995" s="50" t="s">
        <v>72</v>
      </c>
      <c r="J995" s="51">
        <v>1760</v>
      </c>
      <c r="K995" s="50" t="s">
        <v>1226</v>
      </c>
      <c r="L995" s="50" t="s">
        <v>20</v>
      </c>
      <c r="M995" s="52" t="str">
        <f>VLOOKUP(D995,CATEGORIE!$A:$B,2,0)</f>
        <v>RD</v>
      </c>
    </row>
    <row r="996" spans="1:13" ht="15" customHeight="1" x14ac:dyDescent="0.25">
      <c r="A996" s="49">
        <v>45363</v>
      </c>
      <c r="B996" s="50" t="s">
        <v>6</v>
      </c>
      <c r="C996" s="50" t="s">
        <v>186</v>
      </c>
      <c r="D996" s="50" t="s">
        <v>10</v>
      </c>
      <c r="E996" s="50" t="s">
        <v>176</v>
      </c>
      <c r="F996" s="50" t="s">
        <v>71</v>
      </c>
      <c r="G996" s="50" t="s">
        <v>220</v>
      </c>
      <c r="H996" s="50" t="s">
        <v>168</v>
      </c>
      <c r="I996" s="50" t="s">
        <v>72</v>
      </c>
      <c r="J996" s="51">
        <v>2600</v>
      </c>
      <c r="K996" s="50" t="s">
        <v>1227</v>
      </c>
      <c r="L996" s="50" t="s">
        <v>20</v>
      </c>
      <c r="M996" s="52" t="str">
        <f>VLOOKUP(D996,CATEGORIE!$A:$B,2,0)</f>
        <v>RD</v>
      </c>
    </row>
    <row r="997" spans="1:13" ht="15" customHeight="1" x14ac:dyDescent="0.25">
      <c r="A997" s="49">
        <v>45364</v>
      </c>
      <c r="B997" s="50" t="s">
        <v>6</v>
      </c>
      <c r="C997" s="50" t="s">
        <v>186</v>
      </c>
      <c r="D997" s="50" t="s">
        <v>15</v>
      </c>
      <c r="E997" s="50" t="s">
        <v>8</v>
      </c>
      <c r="F997" s="50" t="s">
        <v>71</v>
      </c>
      <c r="G997" s="50" t="s">
        <v>71</v>
      </c>
      <c r="H997" s="50" t="s">
        <v>169</v>
      </c>
      <c r="I997" s="50" t="s">
        <v>72</v>
      </c>
      <c r="J997" s="51">
        <v>8460</v>
      </c>
      <c r="K997" s="50" t="s">
        <v>1228</v>
      </c>
      <c r="L997" s="50" t="s">
        <v>20</v>
      </c>
      <c r="M997" s="52" t="str">
        <f>VLOOKUP(D997,CATEGORIE!$A:$B,2,0)</f>
        <v>RD</v>
      </c>
    </row>
    <row r="998" spans="1:13" ht="15" customHeight="1" x14ac:dyDescent="0.25">
      <c r="A998" s="49">
        <v>45364</v>
      </c>
      <c r="B998" s="50" t="s">
        <v>6</v>
      </c>
      <c r="C998" s="50" t="s">
        <v>186</v>
      </c>
      <c r="D998" s="50" t="s">
        <v>14</v>
      </c>
      <c r="E998" s="50" t="s">
        <v>170</v>
      </c>
      <c r="F998" s="50" t="s">
        <v>71</v>
      </c>
      <c r="G998" s="50" t="s">
        <v>472</v>
      </c>
      <c r="H998" s="50" t="s">
        <v>473</v>
      </c>
      <c r="I998" s="50" t="s">
        <v>72</v>
      </c>
      <c r="J998" s="51">
        <v>4060</v>
      </c>
      <c r="K998" s="50" t="s">
        <v>1229</v>
      </c>
      <c r="L998" s="50" t="s">
        <v>20</v>
      </c>
      <c r="M998" s="52" t="str">
        <f>VLOOKUP(D998,CATEGORIE!$A:$B,2,0)</f>
        <v>RD</v>
      </c>
    </row>
    <row r="999" spans="1:13" ht="15" customHeight="1" x14ac:dyDescent="0.25">
      <c r="A999" s="49">
        <v>45364</v>
      </c>
      <c r="B999" s="50" t="s">
        <v>6</v>
      </c>
      <c r="C999" s="50" t="s">
        <v>186</v>
      </c>
      <c r="D999" s="50" t="s">
        <v>10</v>
      </c>
      <c r="E999" s="50" t="s">
        <v>176</v>
      </c>
      <c r="F999" s="50" t="s">
        <v>71</v>
      </c>
      <c r="G999" s="50" t="s">
        <v>220</v>
      </c>
      <c r="H999" s="50" t="s">
        <v>168</v>
      </c>
      <c r="I999" s="50" t="s">
        <v>72</v>
      </c>
      <c r="J999" s="51">
        <v>2880</v>
      </c>
      <c r="K999" s="50" t="s">
        <v>1230</v>
      </c>
      <c r="L999" s="50" t="s">
        <v>20</v>
      </c>
      <c r="M999" s="52" t="str">
        <f>VLOOKUP(D999,CATEGORIE!$A:$B,2,0)</f>
        <v>RD</v>
      </c>
    </row>
    <row r="1000" spans="1:13" ht="15" customHeight="1" x14ac:dyDescent="0.25">
      <c r="A1000" s="49">
        <v>45365</v>
      </c>
      <c r="B1000" s="50" t="s">
        <v>6</v>
      </c>
      <c r="C1000" s="50" t="s">
        <v>186</v>
      </c>
      <c r="D1000" s="50" t="s">
        <v>15</v>
      </c>
      <c r="E1000" s="50" t="s">
        <v>8</v>
      </c>
      <c r="F1000" s="50" t="s">
        <v>71</v>
      </c>
      <c r="G1000" s="50" t="s">
        <v>71</v>
      </c>
      <c r="H1000" s="50" t="s">
        <v>169</v>
      </c>
      <c r="I1000" s="50" t="s">
        <v>72</v>
      </c>
      <c r="J1000" s="51">
        <v>10920</v>
      </c>
      <c r="K1000" s="50" t="s">
        <v>1231</v>
      </c>
      <c r="L1000" s="50" t="s">
        <v>20</v>
      </c>
      <c r="M1000" s="52" t="str">
        <f>VLOOKUP(D1000,CATEGORIE!$A:$B,2,0)</f>
        <v>RD</v>
      </c>
    </row>
    <row r="1001" spans="1:13" ht="15" customHeight="1" x14ac:dyDescent="0.25">
      <c r="A1001" s="49">
        <v>45365</v>
      </c>
      <c r="B1001" s="50" t="s">
        <v>6</v>
      </c>
      <c r="C1001" s="50" t="s">
        <v>186</v>
      </c>
      <c r="D1001" s="50" t="s">
        <v>38</v>
      </c>
      <c r="E1001" s="50" t="s">
        <v>100</v>
      </c>
      <c r="F1001" s="50" t="s">
        <v>93</v>
      </c>
      <c r="G1001" s="50" t="s">
        <v>93</v>
      </c>
      <c r="H1001" s="50" t="s">
        <v>182</v>
      </c>
      <c r="I1001" s="50" t="s">
        <v>72</v>
      </c>
      <c r="J1001" s="51">
        <v>460</v>
      </c>
      <c r="K1001" s="50" t="s">
        <v>1232</v>
      </c>
      <c r="L1001" s="50" t="s">
        <v>78</v>
      </c>
      <c r="M1001" s="52" t="str">
        <f>VLOOKUP(D1001,CATEGORIE!$A:$B,2,0)</f>
        <v>RD</v>
      </c>
    </row>
    <row r="1002" spans="1:13" ht="15" customHeight="1" x14ac:dyDescent="0.25">
      <c r="A1002" s="49">
        <v>45365</v>
      </c>
      <c r="B1002" s="50" t="s">
        <v>6</v>
      </c>
      <c r="C1002" s="50" t="s">
        <v>186</v>
      </c>
      <c r="D1002" s="50" t="s">
        <v>29</v>
      </c>
      <c r="E1002" s="50" t="s">
        <v>179</v>
      </c>
      <c r="F1002" s="50" t="s">
        <v>1126</v>
      </c>
      <c r="G1002" s="50" t="s">
        <v>201</v>
      </c>
      <c r="H1002" s="50" t="s">
        <v>202</v>
      </c>
      <c r="I1002" s="50" t="s">
        <v>72</v>
      </c>
      <c r="J1002" s="51">
        <v>2120</v>
      </c>
      <c r="K1002" s="50" t="s">
        <v>1233</v>
      </c>
      <c r="L1002" s="50" t="s">
        <v>78</v>
      </c>
      <c r="M1002" s="52" t="str">
        <f>VLOOKUP(D1002,CATEGORIE!$A:$B,2,0)</f>
        <v>RD</v>
      </c>
    </row>
    <row r="1003" spans="1:13" ht="15" customHeight="1" x14ac:dyDescent="0.25">
      <c r="A1003" s="49">
        <v>45365</v>
      </c>
      <c r="B1003" s="50" t="s">
        <v>6</v>
      </c>
      <c r="C1003" s="50" t="s">
        <v>186</v>
      </c>
      <c r="D1003" s="50" t="s">
        <v>26</v>
      </c>
      <c r="E1003" s="50" t="s">
        <v>79</v>
      </c>
      <c r="F1003" s="50" t="s">
        <v>80</v>
      </c>
      <c r="G1003" s="50" t="s">
        <v>80</v>
      </c>
      <c r="H1003" s="50" t="s">
        <v>174</v>
      </c>
      <c r="I1003" s="50" t="s">
        <v>72</v>
      </c>
      <c r="J1003" s="51">
        <v>8080</v>
      </c>
      <c r="K1003" s="50" t="s">
        <v>1234</v>
      </c>
      <c r="L1003" s="50" t="s">
        <v>78</v>
      </c>
      <c r="M1003" s="52" t="str">
        <f>VLOOKUP(D1003,CATEGORIE!$A:$B,2,0)</f>
        <v>RD</v>
      </c>
    </row>
    <row r="1004" spans="1:13" ht="15" customHeight="1" x14ac:dyDescent="0.25">
      <c r="A1004" s="49">
        <v>45366</v>
      </c>
      <c r="B1004" s="50" t="s">
        <v>6</v>
      </c>
      <c r="C1004" s="50" t="s">
        <v>186</v>
      </c>
      <c r="D1004" s="50" t="s">
        <v>24</v>
      </c>
      <c r="E1004" s="50" t="s">
        <v>187</v>
      </c>
      <c r="F1004" s="50" t="s">
        <v>71</v>
      </c>
      <c r="G1004" s="50" t="s">
        <v>220</v>
      </c>
      <c r="H1004" s="50" t="s">
        <v>168</v>
      </c>
      <c r="I1004" s="50" t="s">
        <v>72</v>
      </c>
      <c r="J1004" s="51">
        <v>3120</v>
      </c>
      <c r="K1004" s="50" t="s">
        <v>1235</v>
      </c>
      <c r="L1004" s="50" t="s">
        <v>78</v>
      </c>
      <c r="M1004" s="52" t="str">
        <f>VLOOKUP(D1004,CATEGORIE!$A:$B,2,0)</f>
        <v>RD</v>
      </c>
    </row>
    <row r="1005" spans="1:13" ht="15" customHeight="1" x14ac:dyDescent="0.25">
      <c r="A1005" s="49">
        <v>45366</v>
      </c>
      <c r="B1005" s="50" t="s">
        <v>6</v>
      </c>
      <c r="C1005" s="50" t="s">
        <v>186</v>
      </c>
      <c r="D1005" s="50" t="s">
        <v>29</v>
      </c>
      <c r="E1005" s="50" t="s">
        <v>179</v>
      </c>
      <c r="F1005" s="50" t="s">
        <v>87</v>
      </c>
      <c r="G1005" s="50" t="s">
        <v>88</v>
      </c>
      <c r="H1005" s="50" t="s">
        <v>178</v>
      </c>
      <c r="I1005" s="50" t="s">
        <v>72</v>
      </c>
      <c r="J1005" s="51">
        <v>1800</v>
      </c>
      <c r="K1005" s="50" t="s">
        <v>1236</v>
      </c>
      <c r="L1005" s="50" t="s">
        <v>78</v>
      </c>
      <c r="M1005" s="52" t="str">
        <f>VLOOKUP(D1005,CATEGORIE!$A:$B,2,0)</f>
        <v>RD</v>
      </c>
    </row>
    <row r="1006" spans="1:13" ht="15" customHeight="1" x14ac:dyDescent="0.25">
      <c r="A1006" s="49">
        <v>45366</v>
      </c>
      <c r="B1006" s="50" t="s">
        <v>6</v>
      </c>
      <c r="C1006" s="50" t="s">
        <v>186</v>
      </c>
      <c r="D1006" s="50" t="s">
        <v>26</v>
      </c>
      <c r="E1006" s="50" t="s">
        <v>79</v>
      </c>
      <c r="F1006" s="50" t="s">
        <v>83</v>
      </c>
      <c r="G1006" s="50" t="s">
        <v>80</v>
      </c>
      <c r="H1006" s="50" t="s">
        <v>174</v>
      </c>
      <c r="I1006" s="50" t="s">
        <v>72</v>
      </c>
      <c r="J1006" s="51">
        <v>6420</v>
      </c>
      <c r="K1006" s="50" t="s">
        <v>1237</v>
      </c>
      <c r="L1006" s="50" t="s">
        <v>78</v>
      </c>
      <c r="M1006" s="52" t="str">
        <f>VLOOKUP(D1006,CATEGORIE!$A:$B,2,0)</f>
        <v>RD</v>
      </c>
    </row>
    <row r="1007" spans="1:13" ht="15" customHeight="1" x14ac:dyDescent="0.25">
      <c r="A1007" s="49">
        <v>45366</v>
      </c>
      <c r="B1007" s="50" t="s">
        <v>6</v>
      </c>
      <c r="C1007" s="50" t="s">
        <v>186</v>
      </c>
      <c r="D1007" s="50" t="s">
        <v>64</v>
      </c>
      <c r="E1007" s="50" t="s">
        <v>65</v>
      </c>
      <c r="F1007" s="50" t="s">
        <v>71</v>
      </c>
      <c r="G1007" s="50" t="s">
        <v>267</v>
      </c>
      <c r="H1007" s="50" t="s">
        <v>208</v>
      </c>
      <c r="I1007" s="50" t="s">
        <v>72</v>
      </c>
      <c r="J1007" s="51">
        <v>2140</v>
      </c>
      <c r="K1007" s="50" t="s">
        <v>1238</v>
      </c>
      <c r="L1007" s="50" t="s">
        <v>20</v>
      </c>
      <c r="M1007" s="52" t="str">
        <f>VLOOKUP(D1007,CATEGORIE!$A:$B,2,0)</f>
        <v>RD</v>
      </c>
    </row>
    <row r="1008" spans="1:13" ht="15" customHeight="1" x14ac:dyDescent="0.25">
      <c r="A1008" s="49">
        <v>45366</v>
      </c>
      <c r="B1008" s="50" t="s">
        <v>6</v>
      </c>
      <c r="C1008" s="50" t="s">
        <v>186</v>
      </c>
      <c r="D1008" s="50" t="s">
        <v>27</v>
      </c>
      <c r="E1008" s="50" t="s">
        <v>81</v>
      </c>
      <c r="F1008" s="50" t="s">
        <v>82</v>
      </c>
      <c r="G1008" s="50" t="s">
        <v>82</v>
      </c>
      <c r="H1008" s="50" t="s">
        <v>175</v>
      </c>
      <c r="I1008" s="50" t="s">
        <v>72</v>
      </c>
      <c r="J1008" s="51">
        <v>7860</v>
      </c>
      <c r="K1008" s="50" t="s">
        <v>1239</v>
      </c>
      <c r="L1008" s="50" t="s">
        <v>78</v>
      </c>
      <c r="M1008" s="52" t="str">
        <f>VLOOKUP(D1008,CATEGORIE!$A:$B,2,0)</f>
        <v>RD</v>
      </c>
    </row>
    <row r="1009" spans="1:13" ht="15" customHeight="1" x14ac:dyDescent="0.25">
      <c r="A1009" s="49">
        <v>45366</v>
      </c>
      <c r="B1009" s="50" t="s">
        <v>6</v>
      </c>
      <c r="C1009" s="50" t="s">
        <v>186</v>
      </c>
      <c r="D1009" s="50" t="s">
        <v>14</v>
      </c>
      <c r="E1009" s="50" t="s">
        <v>170</v>
      </c>
      <c r="F1009" s="50" t="s">
        <v>71</v>
      </c>
      <c r="G1009" s="50" t="s">
        <v>472</v>
      </c>
      <c r="H1009" s="50" t="s">
        <v>473</v>
      </c>
      <c r="I1009" s="50" t="s">
        <v>72</v>
      </c>
      <c r="J1009" s="51">
        <v>4120</v>
      </c>
      <c r="K1009" s="50" t="s">
        <v>1240</v>
      </c>
      <c r="L1009" s="50" t="s">
        <v>20</v>
      </c>
      <c r="M1009" s="52" t="str">
        <f>VLOOKUP(D1009,CATEGORIE!$A:$B,2,0)</f>
        <v>RD</v>
      </c>
    </row>
    <row r="1010" spans="1:13" ht="15" customHeight="1" x14ac:dyDescent="0.25">
      <c r="A1010" s="49">
        <v>45366</v>
      </c>
      <c r="B1010" s="50" t="s">
        <v>6</v>
      </c>
      <c r="C1010" s="50" t="s">
        <v>186</v>
      </c>
      <c r="D1010" s="50" t="s">
        <v>10</v>
      </c>
      <c r="E1010" s="50" t="s">
        <v>176</v>
      </c>
      <c r="F1010" s="50" t="s">
        <v>71</v>
      </c>
      <c r="G1010" s="50" t="s">
        <v>220</v>
      </c>
      <c r="H1010" s="50" t="s">
        <v>168</v>
      </c>
      <c r="I1010" s="50" t="s">
        <v>72</v>
      </c>
      <c r="J1010" s="51">
        <v>2240</v>
      </c>
      <c r="K1010" s="50" t="s">
        <v>1241</v>
      </c>
      <c r="L1010" s="50" t="s">
        <v>20</v>
      </c>
      <c r="M1010" s="52" t="str">
        <f>VLOOKUP(D1010,CATEGORIE!$A:$B,2,0)</f>
        <v>RD</v>
      </c>
    </row>
    <row r="1011" spans="1:13" ht="15" customHeight="1" x14ac:dyDescent="0.25">
      <c r="A1011" s="49">
        <v>45367</v>
      </c>
      <c r="B1011" s="50" t="s">
        <v>6</v>
      </c>
      <c r="C1011" s="50" t="s">
        <v>186</v>
      </c>
      <c r="D1011" s="50" t="s">
        <v>15</v>
      </c>
      <c r="E1011" s="50" t="s">
        <v>8</v>
      </c>
      <c r="F1011" s="50" t="s">
        <v>71</v>
      </c>
      <c r="G1011" s="50" t="s">
        <v>71</v>
      </c>
      <c r="H1011" s="50" t="s">
        <v>169</v>
      </c>
      <c r="I1011" s="50" t="s">
        <v>72</v>
      </c>
      <c r="J1011" s="51">
        <v>8860</v>
      </c>
      <c r="K1011" s="50" t="s">
        <v>1242</v>
      </c>
      <c r="L1011" s="50" t="s">
        <v>20</v>
      </c>
      <c r="M1011" s="52" t="str">
        <f>VLOOKUP(D1011,CATEGORIE!$A:$B,2,0)</f>
        <v>RD</v>
      </c>
    </row>
    <row r="1012" spans="1:13" ht="15" customHeight="1" x14ac:dyDescent="0.25">
      <c r="A1012" s="49">
        <v>45367</v>
      </c>
      <c r="B1012" s="50" t="s">
        <v>6</v>
      </c>
      <c r="C1012" s="50" t="s">
        <v>186</v>
      </c>
      <c r="D1012" s="50" t="s">
        <v>14</v>
      </c>
      <c r="E1012" s="50" t="s">
        <v>170</v>
      </c>
      <c r="F1012" s="50" t="s">
        <v>71</v>
      </c>
      <c r="G1012" s="50" t="s">
        <v>472</v>
      </c>
      <c r="H1012" s="50" t="s">
        <v>473</v>
      </c>
      <c r="I1012" s="50" t="s">
        <v>72</v>
      </c>
      <c r="J1012" s="51">
        <v>4660</v>
      </c>
      <c r="K1012" s="50" t="s">
        <v>1243</v>
      </c>
      <c r="L1012" s="50" t="s">
        <v>20</v>
      </c>
      <c r="M1012" s="52" t="str">
        <f>VLOOKUP(D1012,CATEGORIE!$A:$B,2,0)</f>
        <v>RD</v>
      </c>
    </row>
    <row r="1013" spans="1:13" ht="15" customHeight="1" x14ac:dyDescent="0.25">
      <c r="A1013" s="49">
        <v>45369</v>
      </c>
      <c r="B1013" s="50" t="s">
        <v>6</v>
      </c>
      <c r="C1013" s="50" t="s">
        <v>186</v>
      </c>
      <c r="D1013" s="50" t="s">
        <v>26</v>
      </c>
      <c r="E1013" s="50" t="s">
        <v>79</v>
      </c>
      <c r="F1013" s="50" t="s">
        <v>83</v>
      </c>
      <c r="G1013" s="50" t="s">
        <v>80</v>
      </c>
      <c r="H1013" s="50" t="s">
        <v>174</v>
      </c>
      <c r="I1013" s="50" t="s">
        <v>72</v>
      </c>
      <c r="J1013" s="51">
        <v>7120</v>
      </c>
      <c r="K1013" s="50" t="s">
        <v>1244</v>
      </c>
      <c r="L1013" s="50" t="s">
        <v>78</v>
      </c>
      <c r="M1013" s="52" t="str">
        <f>VLOOKUP(D1013,CATEGORIE!$A:$B,2,0)</f>
        <v>RD</v>
      </c>
    </row>
    <row r="1014" spans="1:13" ht="15" customHeight="1" x14ac:dyDescent="0.25">
      <c r="A1014" s="49">
        <v>45369</v>
      </c>
      <c r="B1014" s="50" t="s">
        <v>6</v>
      </c>
      <c r="C1014" s="50" t="s">
        <v>186</v>
      </c>
      <c r="D1014" s="50" t="s">
        <v>64</v>
      </c>
      <c r="E1014" s="50" t="s">
        <v>65</v>
      </c>
      <c r="F1014" s="50" t="s">
        <v>71</v>
      </c>
      <c r="G1014" s="50" t="s">
        <v>267</v>
      </c>
      <c r="H1014" s="50" t="s">
        <v>208</v>
      </c>
      <c r="I1014" s="50" t="s">
        <v>72</v>
      </c>
      <c r="J1014" s="51">
        <v>2060</v>
      </c>
      <c r="K1014" s="50" t="s">
        <v>1245</v>
      </c>
      <c r="L1014" s="50" t="s">
        <v>20</v>
      </c>
      <c r="M1014" s="52" t="str">
        <f>VLOOKUP(D1014,CATEGORIE!$A:$B,2,0)</f>
        <v>RD</v>
      </c>
    </row>
    <row r="1015" spans="1:13" ht="15" customHeight="1" x14ac:dyDescent="0.25">
      <c r="A1015" s="49">
        <v>45369</v>
      </c>
      <c r="B1015" s="50" t="s">
        <v>6</v>
      </c>
      <c r="C1015" s="50" t="s">
        <v>186</v>
      </c>
      <c r="D1015" s="50" t="s">
        <v>10</v>
      </c>
      <c r="E1015" s="50" t="s">
        <v>176</v>
      </c>
      <c r="F1015" s="50" t="s">
        <v>71</v>
      </c>
      <c r="G1015" s="50" t="s">
        <v>220</v>
      </c>
      <c r="H1015" s="50" t="s">
        <v>168</v>
      </c>
      <c r="I1015" s="50" t="s">
        <v>72</v>
      </c>
      <c r="J1015" s="51">
        <v>3760</v>
      </c>
      <c r="K1015" s="50" t="s">
        <v>1246</v>
      </c>
      <c r="L1015" s="50" t="s">
        <v>20</v>
      </c>
      <c r="M1015" s="52" t="str">
        <f>VLOOKUP(D1015,CATEGORIE!$A:$B,2,0)</f>
        <v>RD</v>
      </c>
    </row>
    <row r="1016" spans="1:13" ht="15" customHeight="1" x14ac:dyDescent="0.25">
      <c r="A1016" s="49">
        <v>45370</v>
      </c>
      <c r="B1016" s="50" t="s">
        <v>6</v>
      </c>
      <c r="C1016" s="50" t="s">
        <v>186</v>
      </c>
      <c r="D1016" s="50" t="s">
        <v>24</v>
      </c>
      <c r="E1016" s="50" t="s">
        <v>187</v>
      </c>
      <c r="F1016" s="50" t="s">
        <v>71</v>
      </c>
      <c r="G1016" s="50" t="s">
        <v>220</v>
      </c>
      <c r="H1016" s="50" t="s">
        <v>168</v>
      </c>
      <c r="I1016" s="50" t="s">
        <v>72</v>
      </c>
      <c r="J1016" s="51">
        <v>2820</v>
      </c>
      <c r="K1016" s="50" t="s">
        <v>1247</v>
      </c>
      <c r="L1016" s="50" t="s">
        <v>78</v>
      </c>
      <c r="M1016" s="52" t="str">
        <f>VLOOKUP(D1016,CATEGORIE!$A:$B,2,0)</f>
        <v>RD</v>
      </c>
    </row>
    <row r="1017" spans="1:13" ht="15" customHeight="1" x14ac:dyDescent="0.25">
      <c r="A1017" s="49">
        <v>45370</v>
      </c>
      <c r="B1017" s="50" t="s">
        <v>6</v>
      </c>
      <c r="C1017" s="50" t="s">
        <v>186</v>
      </c>
      <c r="D1017" s="50" t="s">
        <v>15</v>
      </c>
      <c r="E1017" s="50" t="s">
        <v>8</v>
      </c>
      <c r="F1017" s="50" t="s">
        <v>71</v>
      </c>
      <c r="G1017" s="50" t="s">
        <v>71</v>
      </c>
      <c r="H1017" s="50" t="s">
        <v>169</v>
      </c>
      <c r="I1017" s="50" t="s">
        <v>72</v>
      </c>
      <c r="J1017" s="51">
        <v>9100</v>
      </c>
      <c r="K1017" s="50" t="s">
        <v>1248</v>
      </c>
      <c r="L1017" s="50" t="s">
        <v>20</v>
      </c>
      <c r="M1017" s="52" t="str">
        <f>VLOOKUP(D1017,CATEGORIE!$A:$B,2,0)</f>
        <v>RD</v>
      </c>
    </row>
    <row r="1018" spans="1:13" ht="15" customHeight="1" x14ac:dyDescent="0.25">
      <c r="A1018" s="49">
        <v>45370</v>
      </c>
      <c r="B1018" s="50" t="s">
        <v>6</v>
      </c>
      <c r="C1018" s="50" t="s">
        <v>186</v>
      </c>
      <c r="D1018" s="50" t="s">
        <v>10</v>
      </c>
      <c r="E1018" s="50" t="s">
        <v>176</v>
      </c>
      <c r="F1018" s="50" t="s">
        <v>71</v>
      </c>
      <c r="G1018" s="50" t="s">
        <v>220</v>
      </c>
      <c r="H1018" s="50" t="s">
        <v>168</v>
      </c>
      <c r="I1018" s="50" t="s">
        <v>72</v>
      </c>
      <c r="J1018" s="51">
        <v>3280</v>
      </c>
      <c r="K1018" s="50" t="s">
        <v>1249</v>
      </c>
      <c r="L1018" s="50" t="s">
        <v>20</v>
      </c>
      <c r="M1018" s="52" t="str">
        <f>VLOOKUP(D1018,CATEGORIE!$A:$B,2,0)</f>
        <v>RD</v>
      </c>
    </row>
    <row r="1019" spans="1:13" ht="15" customHeight="1" x14ac:dyDescent="0.25">
      <c r="A1019" s="49">
        <v>45371</v>
      </c>
      <c r="B1019" s="50" t="s">
        <v>6</v>
      </c>
      <c r="C1019" s="50" t="s">
        <v>186</v>
      </c>
      <c r="D1019" s="50" t="s">
        <v>32</v>
      </c>
      <c r="E1019" s="50" t="s">
        <v>85</v>
      </c>
      <c r="F1019" s="50" t="s">
        <v>71</v>
      </c>
      <c r="G1019" s="50" t="s">
        <v>86</v>
      </c>
      <c r="H1019" s="50" t="s">
        <v>173</v>
      </c>
      <c r="I1019" s="50" t="s">
        <v>72</v>
      </c>
      <c r="J1019" s="51">
        <v>6960</v>
      </c>
      <c r="K1019" s="50" t="s">
        <v>1250</v>
      </c>
      <c r="L1019" s="50" t="s">
        <v>78</v>
      </c>
      <c r="M1019" s="52" t="str">
        <f>VLOOKUP(D1019,CATEGORIE!$A:$B,2,0)</f>
        <v>RD</v>
      </c>
    </row>
    <row r="1020" spans="1:13" ht="15" customHeight="1" x14ac:dyDescent="0.25">
      <c r="A1020" s="49">
        <v>45372</v>
      </c>
      <c r="B1020" s="50" t="s">
        <v>6</v>
      </c>
      <c r="C1020" s="50" t="s">
        <v>186</v>
      </c>
      <c r="D1020" s="50" t="s">
        <v>15</v>
      </c>
      <c r="E1020" s="50" t="s">
        <v>8</v>
      </c>
      <c r="F1020" s="50" t="s">
        <v>71</v>
      </c>
      <c r="G1020" s="50" t="s">
        <v>71</v>
      </c>
      <c r="H1020" s="50" t="s">
        <v>169</v>
      </c>
      <c r="I1020" s="50" t="s">
        <v>72</v>
      </c>
      <c r="J1020" s="51">
        <v>9100</v>
      </c>
      <c r="K1020" s="50" t="s">
        <v>1251</v>
      </c>
      <c r="L1020" s="50" t="s">
        <v>20</v>
      </c>
      <c r="M1020" s="52" t="str">
        <f>VLOOKUP(D1020,CATEGORIE!$A:$B,2,0)</f>
        <v>RD</v>
      </c>
    </row>
    <row r="1021" spans="1:13" ht="15" customHeight="1" x14ac:dyDescent="0.25">
      <c r="A1021" s="49">
        <v>45372</v>
      </c>
      <c r="B1021" s="50" t="s">
        <v>6</v>
      </c>
      <c r="C1021" s="50" t="s">
        <v>186</v>
      </c>
      <c r="D1021" s="50" t="s">
        <v>30</v>
      </c>
      <c r="E1021" s="50" t="s">
        <v>17</v>
      </c>
      <c r="F1021" s="50" t="s">
        <v>87</v>
      </c>
      <c r="G1021" s="50" t="s">
        <v>88</v>
      </c>
      <c r="H1021" s="50" t="s">
        <v>178</v>
      </c>
      <c r="I1021" s="50" t="s">
        <v>72</v>
      </c>
      <c r="J1021" s="51">
        <v>1400</v>
      </c>
      <c r="K1021" s="50" t="s">
        <v>1252</v>
      </c>
      <c r="L1021" s="50" t="s">
        <v>78</v>
      </c>
      <c r="M1021" s="52" t="str">
        <f>VLOOKUP(D1021,CATEGORIE!$A:$B,2,0)</f>
        <v>RD</v>
      </c>
    </row>
    <row r="1022" spans="1:13" ht="15" customHeight="1" x14ac:dyDescent="0.25">
      <c r="A1022" s="49">
        <v>45372</v>
      </c>
      <c r="B1022" s="50" t="s">
        <v>6</v>
      </c>
      <c r="C1022" s="50" t="s">
        <v>186</v>
      </c>
      <c r="D1022" s="50" t="s">
        <v>29</v>
      </c>
      <c r="E1022" s="50" t="s">
        <v>179</v>
      </c>
      <c r="F1022" s="50" t="s">
        <v>1126</v>
      </c>
      <c r="G1022" s="50" t="s">
        <v>201</v>
      </c>
      <c r="H1022" s="50" t="s">
        <v>202</v>
      </c>
      <c r="I1022" s="50" t="s">
        <v>72</v>
      </c>
      <c r="J1022" s="51">
        <v>2180</v>
      </c>
      <c r="K1022" s="50" t="s">
        <v>1253</v>
      </c>
      <c r="L1022" s="50" t="s">
        <v>78</v>
      </c>
      <c r="M1022" s="52" t="str">
        <f>VLOOKUP(D1022,CATEGORIE!$A:$B,2,0)</f>
        <v>RD</v>
      </c>
    </row>
    <row r="1023" spans="1:13" ht="15" customHeight="1" x14ac:dyDescent="0.25">
      <c r="A1023" s="49">
        <v>45372</v>
      </c>
      <c r="B1023" s="50" t="s">
        <v>6</v>
      </c>
      <c r="C1023" s="50" t="s">
        <v>186</v>
      </c>
      <c r="D1023" s="50" t="s">
        <v>26</v>
      </c>
      <c r="E1023" s="50" t="s">
        <v>79</v>
      </c>
      <c r="F1023" s="50" t="s">
        <v>80</v>
      </c>
      <c r="G1023" s="50" t="s">
        <v>80</v>
      </c>
      <c r="H1023" s="50" t="s">
        <v>174</v>
      </c>
      <c r="I1023" s="50" t="s">
        <v>72</v>
      </c>
      <c r="J1023" s="51">
        <v>10000</v>
      </c>
      <c r="K1023" s="50" t="s">
        <v>1254</v>
      </c>
      <c r="L1023" s="50" t="s">
        <v>78</v>
      </c>
      <c r="M1023" s="52" t="str">
        <f>VLOOKUP(D1023,CATEGORIE!$A:$B,2,0)</f>
        <v>RD</v>
      </c>
    </row>
    <row r="1024" spans="1:13" ht="15" customHeight="1" x14ac:dyDescent="0.25">
      <c r="A1024" s="49">
        <v>45373</v>
      </c>
      <c r="B1024" s="50" t="s">
        <v>6</v>
      </c>
      <c r="C1024" s="50" t="s">
        <v>186</v>
      </c>
      <c r="D1024" s="50" t="s">
        <v>24</v>
      </c>
      <c r="E1024" s="50" t="s">
        <v>187</v>
      </c>
      <c r="F1024" s="50" t="s">
        <v>71</v>
      </c>
      <c r="G1024" s="50" t="s">
        <v>220</v>
      </c>
      <c r="H1024" s="50" t="s">
        <v>168</v>
      </c>
      <c r="I1024" s="50" t="s">
        <v>72</v>
      </c>
      <c r="J1024" s="51">
        <v>920</v>
      </c>
      <c r="K1024" s="50" t="s">
        <v>1255</v>
      </c>
      <c r="L1024" s="50" t="s">
        <v>78</v>
      </c>
      <c r="M1024" s="52" t="str">
        <f>VLOOKUP(D1024,CATEGORIE!$A:$B,2,0)</f>
        <v>RD</v>
      </c>
    </row>
    <row r="1025" spans="1:13" ht="15" customHeight="1" x14ac:dyDescent="0.25">
      <c r="A1025" s="49">
        <v>45373</v>
      </c>
      <c r="B1025" s="50" t="s">
        <v>6</v>
      </c>
      <c r="C1025" s="50" t="s">
        <v>186</v>
      </c>
      <c r="D1025" s="50" t="s">
        <v>26</v>
      </c>
      <c r="E1025" s="50" t="s">
        <v>79</v>
      </c>
      <c r="F1025" s="50" t="s">
        <v>83</v>
      </c>
      <c r="G1025" s="50" t="s">
        <v>80</v>
      </c>
      <c r="H1025" s="50" t="s">
        <v>174</v>
      </c>
      <c r="I1025" s="50" t="s">
        <v>72</v>
      </c>
      <c r="J1025" s="51">
        <v>7040</v>
      </c>
      <c r="K1025" s="50" t="s">
        <v>1256</v>
      </c>
      <c r="L1025" s="50" t="s">
        <v>78</v>
      </c>
      <c r="M1025" s="52" t="str">
        <f>VLOOKUP(D1025,CATEGORIE!$A:$B,2,0)</f>
        <v>RD</v>
      </c>
    </row>
    <row r="1026" spans="1:13" ht="15" customHeight="1" x14ac:dyDescent="0.25">
      <c r="A1026" s="49">
        <v>45373</v>
      </c>
      <c r="B1026" s="50" t="s">
        <v>6</v>
      </c>
      <c r="C1026" s="50" t="s">
        <v>186</v>
      </c>
      <c r="D1026" s="50" t="s">
        <v>27</v>
      </c>
      <c r="E1026" s="50" t="s">
        <v>81</v>
      </c>
      <c r="F1026" s="50" t="s">
        <v>82</v>
      </c>
      <c r="G1026" s="50" t="s">
        <v>82</v>
      </c>
      <c r="H1026" s="50" t="s">
        <v>175</v>
      </c>
      <c r="I1026" s="50" t="s">
        <v>72</v>
      </c>
      <c r="J1026" s="51">
        <v>5840</v>
      </c>
      <c r="K1026" s="50" t="s">
        <v>1257</v>
      </c>
      <c r="L1026" s="50" t="s">
        <v>78</v>
      </c>
      <c r="M1026" s="52" t="str">
        <f>VLOOKUP(D1026,CATEGORIE!$A:$B,2,0)</f>
        <v>RD</v>
      </c>
    </row>
    <row r="1027" spans="1:13" ht="15" customHeight="1" x14ac:dyDescent="0.25">
      <c r="A1027" s="49">
        <v>45373</v>
      </c>
      <c r="B1027" s="50" t="s">
        <v>6</v>
      </c>
      <c r="C1027" s="50" t="s">
        <v>186</v>
      </c>
      <c r="D1027" s="50" t="s">
        <v>10</v>
      </c>
      <c r="E1027" s="50" t="s">
        <v>176</v>
      </c>
      <c r="F1027" s="50" t="s">
        <v>71</v>
      </c>
      <c r="G1027" s="50" t="s">
        <v>220</v>
      </c>
      <c r="H1027" s="50" t="s">
        <v>168</v>
      </c>
      <c r="I1027" s="50" t="s">
        <v>72</v>
      </c>
      <c r="J1027" s="51">
        <v>1500</v>
      </c>
      <c r="K1027" s="50" t="s">
        <v>1258</v>
      </c>
      <c r="L1027" s="50" t="s">
        <v>20</v>
      </c>
      <c r="M1027" s="52" t="str">
        <f>VLOOKUP(D1027,CATEGORIE!$A:$B,2,0)</f>
        <v>RD</v>
      </c>
    </row>
    <row r="1028" spans="1:13" ht="15" customHeight="1" x14ac:dyDescent="0.25">
      <c r="A1028" s="49">
        <v>45373</v>
      </c>
      <c r="B1028" s="50" t="s">
        <v>6</v>
      </c>
      <c r="C1028" s="50" t="s">
        <v>186</v>
      </c>
      <c r="D1028" s="50" t="s">
        <v>10</v>
      </c>
      <c r="E1028" s="50" t="s">
        <v>176</v>
      </c>
      <c r="F1028" s="50" t="s">
        <v>71</v>
      </c>
      <c r="G1028" s="50" t="s">
        <v>220</v>
      </c>
      <c r="H1028" s="50" t="s">
        <v>168</v>
      </c>
      <c r="I1028" s="50" t="s">
        <v>72</v>
      </c>
      <c r="J1028" s="51">
        <v>1940</v>
      </c>
      <c r="K1028" s="50" t="s">
        <v>1259</v>
      </c>
      <c r="L1028" s="50" t="s">
        <v>20</v>
      </c>
      <c r="M1028" s="52" t="str">
        <f>VLOOKUP(D1028,CATEGORIE!$A:$B,2,0)</f>
        <v>RD</v>
      </c>
    </row>
    <row r="1029" spans="1:13" ht="15" customHeight="1" x14ac:dyDescent="0.25">
      <c r="A1029" s="49">
        <v>45374</v>
      </c>
      <c r="B1029" s="50" t="s">
        <v>6</v>
      </c>
      <c r="C1029" s="50" t="s">
        <v>186</v>
      </c>
      <c r="D1029" s="50" t="s">
        <v>24</v>
      </c>
      <c r="E1029" s="50" t="s">
        <v>187</v>
      </c>
      <c r="F1029" s="50" t="s">
        <v>71</v>
      </c>
      <c r="G1029" s="50" t="s">
        <v>220</v>
      </c>
      <c r="H1029" s="50" t="s">
        <v>168</v>
      </c>
      <c r="I1029" s="50" t="s">
        <v>72</v>
      </c>
      <c r="J1029" s="51">
        <v>800</v>
      </c>
      <c r="K1029" s="50" t="s">
        <v>1260</v>
      </c>
      <c r="L1029" s="50" t="s">
        <v>78</v>
      </c>
      <c r="M1029" s="52" t="str">
        <f>VLOOKUP(D1029,CATEGORIE!$A:$B,2,0)</f>
        <v>RD</v>
      </c>
    </row>
    <row r="1030" spans="1:13" ht="15" customHeight="1" x14ac:dyDescent="0.25">
      <c r="A1030" s="49">
        <v>45374</v>
      </c>
      <c r="B1030" s="50" t="s">
        <v>6</v>
      </c>
      <c r="C1030" s="50" t="s">
        <v>186</v>
      </c>
      <c r="D1030" s="50" t="s">
        <v>14</v>
      </c>
      <c r="E1030" s="50" t="s">
        <v>170</v>
      </c>
      <c r="F1030" s="50" t="s">
        <v>71</v>
      </c>
      <c r="G1030" s="50" t="s">
        <v>472</v>
      </c>
      <c r="H1030" s="50" t="s">
        <v>473</v>
      </c>
      <c r="I1030" s="50" t="s">
        <v>72</v>
      </c>
      <c r="J1030" s="51">
        <v>4240</v>
      </c>
      <c r="K1030" s="50" t="s">
        <v>1261</v>
      </c>
      <c r="L1030" s="50" t="s">
        <v>20</v>
      </c>
      <c r="M1030" s="52" t="str">
        <f>VLOOKUP(D1030,CATEGORIE!$A:$B,2,0)</f>
        <v>RD</v>
      </c>
    </row>
    <row r="1031" spans="1:13" ht="15" customHeight="1" x14ac:dyDescent="0.25">
      <c r="A1031" s="49">
        <v>45374</v>
      </c>
      <c r="B1031" s="50" t="s">
        <v>6</v>
      </c>
      <c r="C1031" s="50" t="s">
        <v>186</v>
      </c>
      <c r="D1031" s="50" t="s">
        <v>10</v>
      </c>
      <c r="E1031" s="50" t="s">
        <v>176</v>
      </c>
      <c r="F1031" s="50" t="s">
        <v>71</v>
      </c>
      <c r="G1031" s="50" t="s">
        <v>220</v>
      </c>
      <c r="H1031" s="50" t="s">
        <v>168</v>
      </c>
      <c r="I1031" s="50" t="s">
        <v>72</v>
      </c>
      <c r="J1031" s="51">
        <v>1680</v>
      </c>
      <c r="K1031" s="50" t="s">
        <v>1262</v>
      </c>
      <c r="L1031" s="50" t="s">
        <v>20</v>
      </c>
      <c r="M1031" s="52" t="str">
        <f>VLOOKUP(D1031,CATEGORIE!$A:$B,2,0)</f>
        <v>RD</v>
      </c>
    </row>
    <row r="1032" spans="1:13" ht="15" customHeight="1" x14ac:dyDescent="0.25">
      <c r="A1032" s="49">
        <v>45376</v>
      </c>
      <c r="B1032" s="50" t="s">
        <v>6</v>
      </c>
      <c r="C1032" s="50" t="s">
        <v>186</v>
      </c>
      <c r="D1032" s="50" t="s">
        <v>24</v>
      </c>
      <c r="E1032" s="50" t="s">
        <v>187</v>
      </c>
      <c r="F1032" s="50" t="s">
        <v>71</v>
      </c>
      <c r="G1032" s="50" t="s">
        <v>220</v>
      </c>
      <c r="H1032" s="50" t="s">
        <v>168</v>
      </c>
      <c r="I1032" s="50" t="s">
        <v>72</v>
      </c>
      <c r="J1032" s="51">
        <v>1760</v>
      </c>
      <c r="K1032" s="50" t="s">
        <v>1263</v>
      </c>
      <c r="L1032" s="50" t="s">
        <v>78</v>
      </c>
      <c r="M1032" s="52" t="str">
        <f>VLOOKUP(D1032,CATEGORIE!$A:$B,2,0)</f>
        <v>RD</v>
      </c>
    </row>
    <row r="1033" spans="1:13" ht="15" customHeight="1" x14ac:dyDescent="0.25">
      <c r="A1033" s="49">
        <v>45376</v>
      </c>
      <c r="B1033" s="50" t="s">
        <v>6</v>
      </c>
      <c r="C1033" s="50" t="s">
        <v>186</v>
      </c>
      <c r="D1033" s="50" t="s">
        <v>15</v>
      </c>
      <c r="E1033" s="50" t="s">
        <v>8</v>
      </c>
      <c r="F1033" s="50" t="s">
        <v>71</v>
      </c>
      <c r="G1033" s="50" t="s">
        <v>71</v>
      </c>
      <c r="H1033" s="50" t="s">
        <v>169</v>
      </c>
      <c r="I1033" s="50" t="s">
        <v>72</v>
      </c>
      <c r="J1033" s="51">
        <v>6920</v>
      </c>
      <c r="K1033" s="50" t="s">
        <v>1264</v>
      </c>
      <c r="L1033" s="50" t="s">
        <v>20</v>
      </c>
      <c r="M1033" s="52" t="str">
        <f>VLOOKUP(D1033,CATEGORIE!$A:$B,2,0)</f>
        <v>RD</v>
      </c>
    </row>
    <row r="1034" spans="1:13" ht="15" customHeight="1" x14ac:dyDescent="0.25">
      <c r="A1034" s="49">
        <v>45376</v>
      </c>
      <c r="B1034" s="50" t="s">
        <v>6</v>
      </c>
      <c r="C1034" s="50" t="s">
        <v>186</v>
      </c>
      <c r="D1034" s="50" t="s">
        <v>29</v>
      </c>
      <c r="E1034" s="50" t="s">
        <v>179</v>
      </c>
      <c r="F1034" s="50" t="s">
        <v>87</v>
      </c>
      <c r="G1034" s="50" t="s">
        <v>88</v>
      </c>
      <c r="H1034" s="50" t="s">
        <v>178</v>
      </c>
      <c r="I1034" s="50" t="s">
        <v>72</v>
      </c>
      <c r="J1034" s="51">
        <v>1820</v>
      </c>
      <c r="K1034" s="50" t="s">
        <v>1265</v>
      </c>
      <c r="L1034" s="50" t="s">
        <v>78</v>
      </c>
      <c r="M1034" s="52" t="str">
        <f>VLOOKUP(D1034,CATEGORIE!$A:$B,2,0)</f>
        <v>RD</v>
      </c>
    </row>
    <row r="1035" spans="1:13" ht="15" customHeight="1" x14ac:dyDescent="0.25">
      <c r="A1035" s="49">
        <v>45376</v>
      </c>
      <c r="B1035" s="50" t="s">
        <v>6</v>
      </c>
      <c r="C1035" s="50" t="s">
        <v>186</v>
      </c>
      <c r="D1035" s="50" t="s">
        <v>26</v>
      </c>
      <c r="E1035" s="50" t="s">
        <v>79</v>
      </c>
      <c r="F1035" s="50" t="s">
        <v>83</v>
      </c>
      <c r="G1035" s="50" t="s">
        <v>80</v>
      </c>
      <c r="H1035" s="50" t="s">
        <v>174</v>
      </c>
      <c r="I1035" s="50" t="s">
        <v>72</v>
      </c>
      <c r="J1035" s="51">
        <v>6320</v>
      </c>
      <c r="K1035" s="50" t="s">
        <v>1266</v>
      </c>
      <c r="L1035" s="50" t="s">
        <v>78</v>
      </c>
      <c r="M1035" s="52" t="str">
        <f>VLOOKUP(D1035,CATEGORIE!$A:$B,2,0)</f>
        <v>RD</v>
      </c>
    </row>
    <row r="1036" spans="1:13" ht="15" customHeight="1" x14ac:dyDescent="0.25">
      <c r="A1036" s="49">
        <v>45376</v>
      </c>
      <c r="B1036" s="50" t="s">
        <v>6</v>
      </c>
      <c r="C1036" s="50" t="s">
        <v>186</v>
      </c>
      <c r="D1036" s="50" t="s">
        <v>64</v>
      </c>
      <c r="E1036" s="50" t="s">
        <v>65</v>
      </c>
      <c r="F1036" s="50" t="s">
        <v>71</v>
      </c>
      <c r="G1036" s="50" t="s">
        <v>267</v>
      </c>
      <c r="H1036" s="50" t="s">
        <v>208</v>
      </c>
      <c r="I1036" s="50" t="s">
        <v>72</v>
      </c>
      <c r="J1036" s="51">
        <v>1500</v>
      </c>
      <c r="K1036" s="50" t="s">
        <v>1267</v>
      </c>
      <c r="L1036" s="50" t="s">
        <v>20</v>
      </c>
      <c r="M1036" s="52" t="str">
        <f>VLOOKUP(D1036,CATEGORIE!$A:$B,2,0)</f>
        <v>RD</v>
      </c>
    </row>
    <row r="1037" spans="1:13" ht="15" customHeight="1" x14ac:dyDescent="0.25">
      <c r="A1037" s="49">
        <v>45376</v>
      </c>
      <c r="B1037" s="50" t="s">
        <v>6</v>
      </c>
      <c r="C1037" s="50" t="s">
        <v>186</v>
      </c>
      <c r="D1037" s="50" t="s">
        <v>10</v>
      </c>
      <c r="E1037" s="50" t="s">
        <v>176</v>
      </c>
      <c r="F1037" s="50" t="s">
        <v>71</v>
      </c>
      <c r="G1037" s="50" t="s">
        <v>220</v>
      </c>
      <c r="H1037" s="50" t="s">
        <v>168</v>
      </c>
      <c r="I1037" s="50" t="s">
        <v>72</v>
      </c>
      <c r="J1037" s="51">
        <v>1660</v>
      </c>
      <c r="K1037" s="50" t="s">
        <v>1268</v>
      </c>
      <c r="L1037" s="50" t="s">
        <v>20</v>
      </c>
      <c r="M1037" s="52" t="str">
        <f>VLOOKUP(D1037,CATEGORIE!$A:$B,2,0)</f>
        <v>RD</v>
      </c>
    </row>
    <row r="1038" spans="1:13" ht="15" customHeight="1" x14ac:dyDescent="0.25">
      <c r="A1038" s="49">
        <v>45377</v>
      </c>
      <c r="B1038" s="50" t="s">
        <v>6</v>
      </c>
      <c r="C1038" s="50" t="s">
        <v>186</v>
      </c>
      <c r="D1038" s="50" t="s">
        <v>24</v>
      </c>
      <c r="E1038" s="50" t="s">
        <v>187</v>
      </c>
      <c r="F1038" s="50" t="s">
        <v>71</v>
      </c>
      <c r="G1038" s="50" t="s">
        <v>220</v>
      </c>
      <c r="H1038" s="50" t="s">
        <v>168</v>
      </c>
      <c r="I1038" s="50" t="s">
        <v>72</v>
      </c>
      <c r="J1038" s="51">
        <v>880</v>
      </c>
      <c r="K1038" s="50" t="s">
        <v>1269</v>
      </c>
      <c r="L1038" s="50" t="s">
        <v>78</v>
      </c>
      <c r="M1038" s="52" t="str">
        <f>VLOOKUP(D1038,CATEGORIE!$A:$B,2,0)</f>
        <v>RD</v>
      </c>
    </row>
    <row r="1039" spans="1:13" ht="15" customHeight="1" x14ac:dyDescent="0.25">
      <c r="A1039" s="49">
        <v>45377</v>
      </c>
      <c r="B1039" s="50" t="s">
        <v>6</v>
      </c>
      <c r="C1039" s="50" t="s">
        <v>186</v>
      </c>
      <c r="D1039" s="50" t="s">
        <v>15</v>
      </c>
      <c r="E1039" s="50" t="s">
        <v>8</v>
      </c>
      <c r="F1039" s="50" t="s">
        <v>71</v>
      </c>
      <c r="G1039" s="50" t="s">
        <v>71</v>
      </c>
      <c r="H1039" s="50" t="s">
        <v>216</v>
      </c>
      <c r="I1039" s="50" t="s">
        <v>72</v>
      </c>
      <c r="J1039" s="51">
        <v>7990</v>
      </c>
      <c r="K1039" s="50" t="s">
        <v>1270</v>
      </c>
      <c r="L1039" s="50" t="s">
        <v>20</v>
      </c>
      <c r="M1039" s="52" t="str">
        <f>VLOOKUP(D1039,CATEGORIE!$A:$B,2,0)</f>
        <v>RD</v>
      </c>
    </row>
    <row r="1040" spans="1:13" ht="15" customHeight="1" x14ac:dyDescent="0.25">
      <c r="A1040" s="49">
        <v>45377</v>
      </c>
      <c r="B1040" s="50" t="s">
        <v>6</v>
      </c>
      <c r="C1040" s="50" t="s">
        <v>186</v>
      </c>
      <c r="D1040" s="50" t="s">
        <v>28</v>
      </c>
      <c r="E1040" s="50" t="s">
        <v>97</v>
      </c>
      <c r="F1040" s="50" t="s">
        <v>204</v>
      </c>
      <c r="G1040" s="50" t="s">
        <v>1153</v>
      </c>
      <c r="H1040" s="50" t="s">
        <v>1154</v>
      </c>
      <c r="I1040" s="50" t="s">
        <v>72</v>
      </c>
      <c r="J1040" s="51">
        <v>1860</v>
      </c>
      <c r="K1040" s="50" t="s">
        <v>1271</v>
      </c>
      <c r="L1040" s="50" t="s">
        <v>78</v>
      </c>
      <c r="M1040" s="52" t="str">
        <f>VLOOKUP(D1040,CATEGORIE!$A:$B,2,0)</f>
        <v>RD</v>
      </c>
    </row>
    <row r="1041" spans="1:13" ht="15" customHeight="1" x14ac:dyDescent="0.25">
      <c r="A1041" s="49">
        <v>45377</v>
      </c>
      <c r="B1041" s="50" t="s">
        <v>6</v>
      </c>
      <c r="C1041" s="50" t="s">
        <v>186</v>
      </c>
      <c r="D1041" s="50" t="s">
        <v>26</v>
      </c>
      <c r="E1041" s="50" t="s">
        <v>79</v>
      </c>
      <c r="F1041" s="50" t="s">
        <v>83</v>
      </c>
      <c r="G1041" s="50" t="s">
        <v>80</v>
      </c>
      <c r="H1041" s="50" t="s">
        <v>174</v>
      </c>
      <c r="I1041" s="50" t="s">
        <v>72</v>
      </c>
      <c r="J1041" s="51">
        <v>7880</v>
      </c>
      <c r="K1041" s="50" t="s">
        <v>1272</v>
      </c>
      <c r="L1041" s="50" t="s">
        <v>78</v>
      </c>
      <c r="M1041" s="52" t="str">
        <f>VLOOKUP(D1041,CATEGORIE!$A:$B,2,0)</f>
        <v>RD</v>
      </c>
    </row>
    <row r="1042" spans="1:13" ht="15" customHeight="1" x14ac:dyDescent="0.25">
      <c r="A1042" s="49">
        <v>45377</v>
      </c>
      <c r="B1042" s="50" t="s">
        <v>6</v>
      </c>
      <c r="C1042" s="50" t="s">
        <v>186</v>
      </c>
      <c r="D1042" s="50" t="s">
        <v>10</v>
      </c>
      <c r="E1042" s="50" t="s">
        <v>176</v>
      </c>
      <c r="F1042" s="50" t="s">
        <v>71</v>
      </c>
      <c r="G1042" s="50" t="s">
        <v>220</v>
      </c>
      <c r="H1042" s="50" t="s">
        <v>168</v>
      </c>
      <c r="I1042" s="50" t="s">
        <v>72</v>
      </c>
      <c r="J1042" s="51">
        <v>2320</v>
      </c>
      <c r="K1042" s="50" t="s">
        <v>1273</v>
      </c>
      <c r="L1042" s="50" t="s">
        <v>20</v>
      </c>
      <c r="M1042" s="52" t="str">
        <f>VLOOKUP(D1042,CATEGORIE!$A:$B,2,0)</f>
        <v>RD</v>
      </c>
    </row>
    <row r="1043" spans="1:13" ht="15" customHeight="1" x14ac:dyDescent="0.25">
      <c r="A1043" s="49">
        <v>45378</v>
      </c>
      <c r="B1043" s="50" t="s">
        <v>6</v>
      </c>
      <c r="C1043" s="50" t="s">
        <v>186</v>
      </c>
      <c r="D1043" s="50" t="s">
        <v>24</v>
      </c>
      <c r="E1043" s="50" t="s">
        <v>187</v>
      </c>
      <c r="F1043" s="50" t="s">
        <v>71</v>
      </c>
      <c r="G1043" s="50" t="s">
        <v>220</v>
      </c>
      <c r="H1043" s="50" t="s">
        <v>168</v>
      </c>
      <c r="I1043" s="50" t="s">
        <v>72</v>
      </c>
      <c r="J1043" s="51">
        <v>960</v>
      </c>
      <c r="K1043" s="50" t="s">
        <v>1274</v>
      </c>
      <c r="L1043" s="50" t="s">
        <v>78</v>
      </c>
      <c r="M1043" s="52" t="str">
        <f>VLOOKUP(D1043,CATEGORIE!$A:$B,2,0)</f>
        <v>RD</v>
      </c>
    </row>
    <row r="1044" spans="1:13" ht="15" customHeight="1" x14ac:dyDescent="0.25">
      <c r="A1044" s="49">
        <v>45378</v>
      </c>
      <c r="B1044" s="50" t="s">
        <v>6</v>
      </c>
      <c r="C1044" s="50" t="s">
        <v>186</v>
      </c>
      <c r="D1044" s="50" t="s">
        <v>53</v>
      </c>
      <c r="E1044" s="50" t="s">
        <v>189</v>
      </c>
      <c r="F1044" s="50" t="s">
        <v>89</v>
      </c>
      <c r="G1044" s="50" t="s">
        <v>183</v>
      </c>
      <c r="H1044" s="50" t="s">
        <v>184</v>
      </c>
      <c r="I1044" s="50" t="s">
        <v>72</v>
      </c>
      <c r="J1044" s="51">
        <v>280</v>
      </c>
      <c r="K1044" s="50" t="s">
        <v>1275</v>
      </c>
      <c r="L1044" s="50" t="s">
        <v>78</v>
      </c>
      <c r="M1044" s="52" t="str">
        <f>VLOOKUP(D1044,CATEGORIE!$A:$B,2,0)</f>
        <v>RD</v>
      </c>
    </row>
    <row r="1045" spans="1:13" ht="15" customHeight="1" x14ac:dyDescent="0.25">
      <c r="A1045" s="49">
        <v>45378</v>
      </c>
      <c r="B1045" s="50" t="s">
        <v>6</v>
      </c>
      <c r="C1045" s="50" t="s">
        <v>186</v>
      </c>
      <c r="D1045" s="50" t="s">
        <v>37</v>
      </c>
      <c r="E1045" s="50" t="s">
        <v>19</v>
      </c>
      <c r="F1045" s="50" t="s">
        <v>71</v>
      </c>
      <c r="G1045" s="50" t="s">
        <v>91</v>
      </c>
      <c r="H1045" s="50" t="s">
        <v>181</v>
      </c>
      <c r="I1045" s="50" t="s">
        <v>92</v>
      </c>
      <c r="J1045" s="51">
        <v>2860</v>
      </c>
      <c r="K1045" s="50" t="s">
        <v>1276</v>
      </c>
      <c r="L1045" s="50" t="s">
        <v>78</v>
      </c>
      <c r="M1045" s="52" t="str">
        <f>VLOOKUP(D1045,CATEGORIE!$A:$B,2,0)</f>
        <v>RD</v>
      </c>
    </row>
    <row r="1046" spans="1:13" ht="15" customHeight="1" x14ac:dyDescent="0.25">
      <c r="A1046" s="49">
        <v>45378</v>
      </c>
      <c r="B1046" s="50" t="s">
        <v>6</v>
      </c>
      <c r="C1046" s="50" t="s">
        <v>186</v>
      </c>
      <c r="D1046" s="50" t="s">
        <v>10</v>
      </c>
      <c r="E1046" s="50" t="s">
        <v>176</v>
      </c>
      <c r="F1046" s="50" t="s">
        <v>71</v>
      </c>
      <c r="G1046" s="50" t="s">
        <v>220</v>
      </c>
      <c r="H1046" s="50" t="s">
        <v>168</v>
      </c>
      <c r="I1046" s="50" t="s">
        <v>72</v>
      </c>
      <c r="J1046" s="51">
        <v>2280</v>
      </c>
      <c r="K1046" s="50" t="s">
        <v>1277</v>
      </c>
      <c r="L1046" s="50" t="s">
        <v>20</v>
      </c>
      <c r="M1046" s="52" t="str">
        <f>VLOOKUP(D1046,CATEGORIE!$A:$B,2,0)</f>
        <v>RD</v>
      </c>
    </row>
    <row r="1047" spans="1:13" ht="15" customHeight="1" x14ac:dyDescent="0.25">
      <c r="A1047" s="49">
        <v>45379</v>
      </c>
      <c r="B1047" s="50" t="s">
        <v>6</v>
      </c>
      <c r="C1047" s="50" t="s">
        <v>186</v>
      </c>
      <c r="D1047" s="50" t="s">
        <v>32</v>
      </c>
      <c r="E1047" s="50" t="s">
        <v>85</v>
      </c>
      <c r="F1047" s="50" t="s">
        <v>71</v>
      </c>
      <c r="G1047" s="50" t="s">
        <v>86</v>
      </c>
      <c r="H1047" s="50" t="s">
        <v>173</v>
      </c>
      <c r="I1047" s="50" t="s">
        <v>72</v>
      </c>
      <c r="J1047" s="51">
        <v>5540</v>
      </c>
      <c r="K1047" s="50" t="s">
        <v>1278</v>
      </c>
      <c r="L1047" s="50" t="s">
        <v>78</v>
      </c>
      <c r="M1047" s="52" t="str">
        <f>VLOOKUP(D1047,CATEGORIE!$A:$B,2,0)</f>
        <v>RD</v>
      </c>
    </row>
    <row r="1048" spans="1:13" ht="15" customHeight="1" x14ac:dyDescent="0.25">
      <c r="A1048" s="49">
        <v>45379</v>
      </c>
      <c r="B1048" s="50" t="s">
        <v>6</v>
      </c>
      <c r="C1048" s="50" t="s">
        <v>186</v>
      </c>
      <c r="D1048" s="50" t="s">
        <v>15</v>
      </c>
      <c r="E1048" s="50" t="s">
        <v>8</v>
      </c>
      <c r="F1048" s="50" t="s">
        <v>71</v>
      </c>
      <c r="G1048" s="50" t="s">
        <v>71</v>
      </c>
      <c r="H1048" s="50" t="s">
        <v>169</v>
      </c>
      <c r="I1048" s="50" t="s">
        <v>72</v>
      </c>
      <c r="J1048" s="51">
        <v>8980</v>
      </c>
      <c r="K1048" s="50" t="s">
        <v>1279</v>
      </c>
      <c r="L1048" s="50" t="s">
        <v>20</v>
      </c>
      <c r="M1048" s="52" t="str">
        <f>VLOOKUP(D1048,CATEGORIE!$A:$B,2,0)</f>
        <v>RD</v>
      </c>
    </row>
    <row r="1049" spans="1:13" ht="15" customHeight="1" x14ac:dyDescent="0.25">
      <c r="A1049" s="49">
        <v>45379</v>
      </c>
      <c r="B1049" s="50" t="s">
        <v>6</v>
      </c>
      <c r="C1049" s="50" t="s">
        <v>186</v>
      </c>
      <c r="D1049" s="50" t="s">
        <v>26</v>
      </c>
      <c r="E1049" s="50" t="s">
        <v>79</v>
      </c>
      <c r="F1049" s="50" t="s">
        <v>83</v>
      </c>
      <c r="G1049" s="50" t="s">
        <v>80</v>
      </c>
      <c r="H1049" s="50" t="s">
        <v>174</v>
      </c>
      <c r="I1049" s="50" t="s">
        <v>72</v>
      </c>
      <c r="J1049" s="51">
        <v>6380</v>
      </c>
      <c r="K1049" s="50" t="s">
        <v>1280</v>
      </c>
      <c r="L1049" s="50" t="s">
        <v>78</v>
      </c>
      <c r="M1049" s="52" t="str">
        <f>VLOOKUP(D1049,CATEGORIE!$A:$B,2,0)</f>
        <v>RD</v>
      </c>
    </row>
    <row r="1050" spans="1:13" ht="15" customHeight="1" x14ac:dyDescent="0.25">
      <c r="A1050" s="49">
        <v>45380</v>
      </c>
      <c r="B1050" s="50" t="s">
        <v>6</v>
      </c>
      <c r="C1050" s="50" t="s">
        <v>186</v>
      </c>
      <c r="D1050" s="50" t="s">
        <v>24</v>
      </c>
      <c r="E1050" s="50" t="s">
        <v>187</v>
      </c>
      <c r="F1050" s="50" t="s">
        <v>71</v>
      </c>
      <c r="G1050" s="50" t="s">
        <v>220</v>
      </c>
      <c r="H1050" s="50" t="s">
        <v>168</v>
      </c>
      <c r="I1050" s="50" t="s">
        <v>72</v>
      </c>
      <c r="J1050" s="51">
        <v>3140</v>
      </c>
      <c r="K1050" s="50" t="s">
        <v>1281</v>
      </c>
      <c r="L1050" s="50" t="s">
        <v>78</v>
      </c>
      <c r="M1050" s="52" t="str">
        <f>VLOOKUP(D1050,CATEGORIE!$A:$B,2,0)</f>
        <v>RD</v>
      </c>
    </row>
    <row r="1051" spans="1:13" ht="15" customHeight="1" x14ac:dyDescent="0.25">
      <c r="A1051" s="49">
        <v>45380</v>
      </c>
      <c r="B1051" s="50" t="s">
        <v>6</v>
      </c>
      <c r="C1051" s="50" t="s">
        <v>186</v>
      </c>
      <c r="D1051" s="50" t="s">
        <v>35</v>
      </c>
      <c r="E1051" s="50" t="s">
        <v>188</v>
      </c>
      <c r="F1051" s="50" t="s">
        <v>93</v>
      </c>
      <c r="G1051" s="50" t="s">
        <v>93</v>
      </c>
      <c r="H1051" s="50" t="s">
        <v>182</v>
      </c>
      <c r="I1051" s="50" t="s">
        <v>72</v>
      </c>
      <c r="J1051" s="51">
        <v>1480</v>
      </c>
      <c r="K1051" s="50" t="s">
        <v>1282</v>
      </c>
      <c r="L1051" s="50" t="s">
        <v>78</v>
      </c>
      <c r="M1051" s="52" t="str">
        <f>VLOOKUP(D1051,CATEGORIE!$A:$B,2,0)</f>
        <v>RD</v>
      </c>
    </row>
    <row r="1052" spans="1:13" ht="15" customHeight="1" x14ac:dyDescent="0.25">
      <c r="A1052" s="49">
        <v>45380</v>
      </c>
      <c r="B1052" s="50" t="s">
        <v>6</v>
      </c>
      <c r="C1052" s="50" t="s">
        <v>186</v>
      </c>
      <c r="D1052" s="50" t="s">
        <v>26</v>
      </c>
      <c r="E1052" s="50" t="s">
        <v>79</v>
      </c>
      <c r="F1052" s="50" t="s">
        <v>83</v>
      </c>
      <c r="G1052" s="50" t="s">
        <v>80</v>
      </c>
      <c r="H1052" s="50" t="s">
        <v>174</v>
      </c>
      <c r="I1052" s="50" t="s">
        <v>72</v>
      </c>
      <c r="J1052" s="51">
        <v>7240</v>
      </c>
      <c r="K1052" s="50" t="s">
        <v>1283</v>
      </c>
      <c r="L1052" s="50" t="s">
        <v>78</v>
      </c>
      <c r="M1052" s="52" t="str">
        <f>VLOOKUP(D1052,CATEGORIE!$A:$B,2,0)</f>
        <v>RD</v>
      </c>
    </row>
    <row r="1053" spans="1:13" ht="15" customHeight="1" x14ac:dyDescent="0.25">
      <c r="A1053" s="49">
        <v>45380</v>
      </c>
      <c r="B1053" s="50" t="s">
        <v>6</v>
      </c>
      <c r="C1053" s="50" t="s">
        <v>186</v>
      </c>
      <c r="D1053" s="50" t="s">
        <v>64</v>
      </c>
      <c r="E1053" s="50" t="s">
        <v>65</v>
      </c>
      <c r="F1053" s="50" t="s">
        <v>71</v>
      </c>
      <c r="G1053" s="50" t="s">
        <v>267</v>
      </c>
      <c r="H1053" s="50" t="s">
        <v>208</v>
      </c>
      <c r="I1053" s="50" t="s">
        <v>72</v>
      </c>
      <c r="J1053" s="51">
        <v>1780</v>
      </c>
      <c r="K1053" s="50" t="s">
        <v>1284</v>
      </c>
      <c r="L1053" s="50" t="s">
        <v>20</v>
      </c>
      <c r="M1053" s="52" t="str">
        <f>VLOOKUP(D1053,CATEGORIE!$A:$B,2,0)</f>
        <v>RD</v>
      </c>
    </row>
    <row r="1054" spans="1:13" ht="15" customHeight="1" x14ac:dyDescent="0.25">
      <c r="A1054" s="49">
        <v>45380</v>
      </c>
      <c r="B1054" s="50" t="s">
        <v>6</v>
      </c>
      <c r="C1054" s="50" t="s">
        <v>186</v>
      </c>
      <c r="D1054" s="50" t="s">
        <v>27</v>
      </c>
      <c r="E1054" s="50" t="s">
        <v>81</v>
      </c>
      <c r="F1054" s="50" t="s">
        <v>82</v>
      </c>
      <c r="G1054" s="50" t="s">
        <v>82</v>
      </c>
      <c r="H1054" s="50" t="s">
        <v>175</v>
      </c>
      <c r="I1054" s="50" t="s">
        <v>72</v>
      </c>
      <c r="J1054" s="51">
        <v>6470</v>
      </c>
      <c r="K1054" s="50" t="s">
        <v>1285</v>
      </c>
      <c r="L1054" s="50" t="s">
        <v>78</v>
      </c>
      <c r="M1054" s="52" t="str">
        <f>VLOOKUP(D1054,CATEGORIE!$A:$B,2,0)</f>
        <v>RD</v>
      </c>
    </row>
    <row r="1055" spans="1:13" ht="15" customHeight="1" x14ac:dyDescent="0.25">
      <c r="A1055" s="49">
        <v>45380</v>
      </c>
      <c r="B1055" s="50" t="s">
        <v>6</v>
      </c>
      <c r="C1055" s="50" t="s">
        <v>186</v>
      </c>
      <c r="D1055" s="50" t="s">
        <v>10</v>
      </c>
      <c r="E1055" s="50" t="s">
        <v>176</v>
      </c>
      <c r="F1055" s="50" t="s">
        <v>71</v>
      </c>
      <c r="G1055" s="50" t="s">
        <v>220</v>
      </c>
      <c r="H1055" s="50" t="s">
        <v>168</v>
      </c>
      <c r="I1055" s="50" t="s">
        <v>72</v>
      </c>
      <c r="J1055" s="51">
        <v>2360</v>
      </c>
      <c r="K1055" s="50" t="s">
        <v>1286</v>
      </c>
      <c r="L1055" s="50" t="s">
        <v>20</v>
      </c>
      <c r="M1055" s="52" t="str">
        <f>VLOOKUP(D1055,CATEGORIE!$A:$B,2,0)</f>
        <v>RD</v>
      </c>
    </row>
    <row r="1056" spans="1:13" ht="15" customHeight="1" x14ac:dyDescent="0.25">
      <c r="A1056" s="49">
        <v>45381</v>
      </c>
      <c r="B1056" s="50" t="s">
        <v>6</v>
      </c>
      <c r="C1056" s="50" t="s">
        <v>186</v>
      </c>
      <c r="D1056" s="50" t="s">
        <v>15</v>
      </c>
      <c r="E1056" s="50" t="s">
        <v>8</v>
      </c>
      <c r="F1056" s="50" t="s">
        <v>71</v>
      </c>
      <c r="G1056" s="50" t="s">
        <v>71</v>
      </c>
      <c r="H1056" s="50" t="s">
        <v>169</v>
      </c>
      <c r="I1056" s="50" t="s">
        <v>72</v>
      </c>
      <c r="J1056" s="51">
        <v>4460</v>
      </c>
      <c r="K1056" s="50" t="s">
        <v>1287</v>
      </c>
      <c r="L1056" s="50" t="s">
        <v>20</v>
      </c>
      <c r="M1056" s="52" t="str">
        <f>VLOOKUP(D1056,CATEGORIE!$A:$B,2,0)</f>
        <v>RD</v>
      </c>
    </row>
    <row r="1057" spans="1:13" ht="15" customHeight="1" x14ac:dyDescent="0.25">
      <c r="A1057" s="49">
        <v>45381</v>
      </c>
      <c r="B1057" s="50" t="s">
        <v>6</v>
      </c>
      <c r="C1057" s="50" t="s">
        <v>186</v>
      </c>
      <c r="D1057" s="50" t="s">
        <v>10</v>
      </c>
      <c r="E1057" s="50" t="s">
        <v>176</v>
      </c>
      <c r="F1057" s="50" t="s">
        <v>71</v>
      </c>
      <c r="G1057" s="50" t="s">
        <v>220</v>
      </c>
      <c r="H1057" s="50" t="s">
        <v>168</v>
      </c>
      <c r="I1057" s="50" t="s">
        <v>72</v>
      </c>
      <c r="J1057" s="51">
        <v>2120</v>
      </c>
      <c r="K1057" s="50" t="s">
        <v>1288</v>
      </c>
      <c r="L1057" s="50" t="s">
        <v>20</v>
      </c>
      <c r="M1057" s="52" t="str">
        <f>VLOOKUP(D1057,CATEGORIE!$A:$B,2,0)</f>
        <v>RD</v>
      </c>
    </row>
  </sheetData>
  <autoFilter ref="A1:M359"/>
  <sortState ref="A2:M359">
    <sortCondition ref="A2:A35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B1:E66"/>
  <sheetViews>
    <sheetView showGridLines="0" zoomScaleNormal="100" workbookViewId="0">
      <selection activeCell="C1" sqref="C1:E2"/>
    </sheetView>
  </sheetViews>
  <sheetFormatPr defaultRowHeight="12.75" outlineLevelRow="1" x14ac:dyDescent="0.2"/>
  <cols>
    <col min="1" max="1" width="3.42578125" style="2" customWidth="1"/>
    <col min="2" max="2" width="9.140625" style="27" hidden="1" customWidth="1"/>
    <col min="3" max="3" width="41.5703125" style="27" customWidth="1"/>
    <col min="4" max="4" width="2.42578125" style="27" customWidth="1"/>
    <col min="5" max="5" width="12.7109375" style="27" customWidth="1"/>
    <col min="6" max="16384" width="9.140625" style="2"/>
  </cols>
  <sheetData>
    <row r="1" spans="2:5" ht="12.75" customHeight="1" x14ac:dyDescent="0.2">
      <c r="B1" s="25"/>
      <c r="C1" s="53" t="s">
        <v>211</v>
      </c>
      <c r="D1" s="53"/>
      <c r="E1" s="53"/>
    </row>
    <row r="2" spans="2:5" ht="12.75" customHeight="1" x14ac:dyDescent="0.2">
      <c r="B2" s="25"/>
      <c r="C2" s="53"/>
      <c r="D2" s="53"/>
      <c r="E2" s="53"/>
    </row>
    <row r="3" spans="2:5" ht="6" customHeight="1" x14ac:dyDescent="0.2">
      <c r="B3" s="26"/>
      <c r="C3" s="29"/>
      <c r="D3" s="29"/>
      <c r="E3" s="29"/>
    </row>
    <row r="4" spans="2:5" s="32" customFormat="1" x14ac:dyDescent="0.2">
      <c r="B4" s="33"/>
      <c r="C4" s="34"/>
      <c r="D4" s="34"/>
      <c r="E4" s="35" t="s">
        <v>118</v>
      </c>
    </row>
    <row r="5" spans="2:5" s="32" customFormat="1" ht="12" customHeight="1" x14ac:dyDescent="0.2">
      <c r="B5" s="44">
        <f>E5-SUM(MOVIMENTI!$J:$J)</f>
        <v>0</v>
      </c>
      <c r="C5" s="38" t="s">
        <v>164</v>
      </c>
      <c r="D5" s="33"/>
      <c r="E5" s="39">
        <f>E30+E27</f>
        <v>6238591</v>
      </c>
    </row>
    <row r="6" spans="2:5" s="32" customFormat="1" ht="6" customHeight="1" x14ac:dyDescent="0.2">
      <c r="B6" s="33"/>
      <c r="C6" s="33"/>
      <c r="D6" s="33"/>
      <c r="E6" s="33"/>
    </row>
    <row r="7" spans="2:5" s="32" customFormat="1" ht="12" hidden="1" customHeight="1" outlineLevel="1" x14ac:dyDescent="0.2">
      <c r="B7" s="33" t="s">
        <v>40</v>
      </c>
      <c r="C7" s="33" t="str">
        <f>VLOOKUP(B7,CATEGORIE!$A:$D,4,0)</f>
        <v>Fanghi Fognatura</v>
      </c>
      <c r="D7" s="33"/>
      <c r="E7" s="33">
        <f>SUMIF(MOVIMENTI!$D:$D,'SCHEDA RD'!B7,MOVIMENTI!$J:$J)</f>
        <v>0</v>
      </c>
    </row>
    <row r="8" spans="2:5" s="32" customFormat="1" ht="12" hidden="1" customHeight="1" outlineLevel="1" x14ac:dyDescent="0.2">
      <c r="B8" s="33" t="s">
        <v>41</v>
      </c>
      <c r="C8" s="33" t="str">
        <f>VLOOKUP(B8,CATEGORIE!$A:$D,4,0)</f>
        <v>Fanghi fosse settiche</v>
      </c>
      <c r="D8" s="33"/>
      <c r="E8" s="33">
        <f>SUMIF(MOVIMENTI!$D:$D,'SCHEDA RD'!B8,MOVIMENTI!$J:$J)</f>
        <v>0</v>
      </c>
    </row>
    <row r="9" spans="2:5" s="32" customFormat="1" ht="12" hidden="1" customHeight="1" outlineLevel="1" x14ac:dyDescent="0.2">
      <c r="B9" s="33" t="s">
        <v>58</v>
      </c>
      <c r="C9" s="33" t="str">
        <f>VLOOKUP(B9,CATEGORIE!$A:$D,4,0)</f>
        <v>Altri rifiuti</v>
      </c>
      <c r="D9" s="33"/>
      <c r="E9" s="33">
        <f>SUMIF(MOVIMENTI!$D:$D,'SCHEDA RD'!B9,MOVIMENTI!$J:$J)</f>
        <v>0</v>
      </c>
    </row>
    <row r="10" spans="2:5" s="32" customFormat="1" ht="12" hidden="1" customHeight="1" outlineLevel="1" x14ac:dyDescent="0.2">
      <c r="B10" s="33" t="s">
        <v>42</v>
      </c>
      <c r="C10" s="33" t="str">
        <f>VLOOKUP(B10,CATEGORIE!$A:$D,4,0)</f>
        <v>Altri rifiuti</v>
      </c>
      <c r="D10" s="33"/>
      <c r="E10" s="33">
        <f>SUMIF(MOVIMENTI!$D:$D,'SCHEDA RD'!B10,MOVIMENTI!$J:$J)</f>
        <v>0</v>
      </c>
    </row>
    <row r="11" spans="2:5" s="32" customFormat="1" ht="12" hidden="1" customHeight="1" outlineLevel="1" x14ac:dyDescent="0.2">
      <c r="B11" s="33" t="s">
        <v>43</v>
      </c>
      <c r="C11" s="33" t="str">
        <f>VLOOKUP(B11,CATEGORIE!$A:$D,4,0)</f>
        <v>Altri rifiuti</v>
      </c>
      <c r="D11" s="33"/>
      <c r="E11" s="33">
        <f>SUMIF(MOVIMENTI!$D:$D,'SCHEDA RD'!B11,MOVIMENTI!$J:$J)</f>
        <v>0</v>
      </c>
    </row>
    <row r="12" spans="2:5" s="32" customFormat="1" ht="12" hidden="1" customHeight="1" outlineLevel="1" x14ac:dyDescent="0.2">
      <c r="B12" s="33" t="s">
        <v>44</v>
      </c>
      <c r="C12" s="33" t="str">
        <f>VLOOKUP(B12,CATEGORIE!$A:$D,4,0)</f>
        <v>Altri rifiuti</v>
      </c>
      <c r="D12" s="33"/>
      <c r="E12" s="33">
        <f>SUMIF(MOVIMENTI!$D:$D,'SCHEDA RD'!B12,MOVIMENTI!$J:$J)</f>
        <v>0</v>
      </c>
    </row>
    <row r="13" spans="2:5" s="32" customFormat="1" ht="12" hidden="1" customHeight="1" outlineLevel="1" x14ac:dyDescent="0.2">
      <c r="B13" s="33" t="s">
        <v>45</v>
      </c>
      <c r="C13" s="33" t="str">
        <f>VLOOKUP(B13,CATEGORIE!$A:$D,4,0)</f>
        <v>Oli Emulsionati</v>
      </c>
      <c r="D13" s="33"/>
      <c r="E13" s="33">
        <f>SUMIF(MOVIMENTI!$D:$D,'SCHEDA RD'!B13,MOVIMENTI!$J:$J)</f>
        <v>0</v>
      </c>
    </row>
    <row r="14" spans="2:5" s="32" customFormat="1" ht="12" hidden="1" customHeight="1" outlineLevel="1" x14ac:dyDescent="0.2">
      <c r="B14" s="33" t="s">
        <v>46</v>
      </c>
      <c r="C14" s="33" t="str">
        <f>VLOOKUP(B14,CATEGORIE!$A:$D,4,0)</f>
        <v>Altri rifiuti</v>
      </c>
      <c r="D14" s="33"/>
      <c r="E14" s="33">
        <f>SUMIF(MOVIMENTI!$D:$D,'SCHEDA RD'!B14,MOVIMENTI!$J:$J)</f>
        <v>0</v>
      </c>
    </row>
    <row r="15" spans="2:5" s="32" customFormat="1" ht="12" hidden="1" customHeight="1" outlineLevel="1" x14ac:dyDescent="0.2">
      <c r="B15" s="33" t="s">
        <v>47</v>
      </c>
      <c r="C15" s="33" t="str">
        <f>VLOOKUP(B15,CATEGORIE!$A:$D,4,0)</f>
        <v>Altri rifiuti</v>
      </c>
      <c r="D15" s="33"/>
      <c r="E15" s="33">
        <f>SUMIF(MOVIMENTI!$D:$D,'SCHEDA RD'!B15,MOVIMENTI!$J:$J)</f>
        <v>0</v>
      </c>
    </row>
    <row r="16" spans="2:5" s="32" customFormat="1" ht="12" hidden="1" customHeight="1" outlineLevel="1" x14ac:dyDescent="0.2">
      <c r="B16" s="33" t="s">
        <v>48</v>
      </c>
      <c r="C16" s="33" t="str">
        <f>VLOOKUP(B16,CATEGORIE!$A:$D,4,0)</f>
        <v>Altri rifiuti</v>
      </c>
      <c r="D16" s="33"/>
      <c r="E16" s="33">
        <f>SUMIF(MOVIMENTI!$D:$D,'SCHEDA RD'!B16,MOVIMENTI!$J:$J)</f>
        <v>0</v>
      </c>
    </row>
    <row r="17" spans="2:5" s="32" customFormat="1" ht="12" hidden="1" customHeight="1" outlineLevel="1" x14ac:dyDescent="0.2">
      <c r="B17" s="33" t="s">
        <v>59</v>
      </c>
      <c r="C17" s="33" t="str">
        <f>VLOOKUP(B17,CATEGORIE!$A:$D,4,0)</f>
        <v>Altri rifiuti</v>
      </c>
      <c r="D17" s="33"/>
      <c r="E17" s="33">
        <f>SUMIF(MOVIMENTI!$D:$D,'SCHEDA RD'!B17,MOVIMENTI!$J:$J)</f>
        <v>0</v>
      </c>
    </row>
    <row r="18" spans="2:5" s="32" customFormat="1" ht="12" hidden="1" customHeight="1" outlineLevel="1" x14ac:dyDescent="0.2">
      <c r="B18" s="33" t="s">
        <v>190</v>
      </c>
      <c r="C18" s="33" t="s">
        <v>191</v>
      </c>
      <c r="D18" s="33"/>
      <c r="E18" s="33">
        <f>SUMIF(MOVIMENTI!$D:$D,'SCHEDA RD'!B18,MOVIMENTI!$J:$J)</f>
        <v>0</v>
      </c>
    </row>
    <row r="19" spans="2:5" s="32" customFormat="1" ht="12" hidden="1" customHeight="1" outlineLevel="1" x14ac:dyDescent="0.2">
      <c r="B19" s="33" t="s">
        <v>192</v>
      </c>
      <c r="C19" s="33" t="s">
        <v>193</v>
      </c>
      <c r="D19" s="33"/>
      <c r="E19" s="33">
        <f>SUMIF(MOVIMENTI!$D:$D,'SCHEDA RD'!B19,MOVIMENTI!$J:$J)</f>
        <v>0</v>
      </c>
    </row>
    <row r="20" spans="2:5" s="32" customFormat="1" ht="12" hidden="1" customHeight="1" outlineLevel="1" x14ac:dyDescent="0.2">
      <c r="B20" s="33" t="s">
        <v>49</v>
      </c>
      <c r="C20" s="33" t="str">
        <f>VLOOKUP(B20,CATEGORIE!$A:$D,4,0)</f>
        <v>Reflui aree RUP</v>
      </c>
      <c r="D20" s="33"/>
      <c r="E20" s="33">
        <f>SUMIF(MOVIMENTI!$D:$D,'SCHEDA RD'!B20,MOVIMENTI!$J:$J)</f>
        <v>0</v>
      </c>
    </row>
    <row r="21" spans="2:5" s="32" customFormat="1" ht="12" hidden="1" customHeight="1" outlineLevel="1" x14ac:dyDescent="0.2">
      <c r="B21" s="33" t="s">
        <v>50</v>
      </c>
      <c r="C21" s="33" t="str">
        <f>VLOOKUP(B21,CATEGORIE!$A:$D,4,0)</f>
        <v>Altri rifiuti</v>
      </c>
      <c r="D21" s="33"/>
      <c r="E21" s="33">
        <f>SUMIF(MOVIMENTI!$D:$D,'SCHEDA RD'!B21,MOVIMENTI!$J:$J)</f>
        <v>0</v>
      </c>
    </row>
    <row r="22" spans="2:5" s="32" customFormat="1" ht="12" hidden="1" customHeight="1" outlineLevel="1" x14ac:dyDescent="0.2">
      <c r="B22" s="33" t="s">
        <v>51</v>
      </c>
      <c r="C22" s="33" t="str">
        <f>VLOOKUP(B22,CATEGORIE!$A:$D,4,0)</f>
        <v>Altri rifiuti</v>
      </c>
      <c r="D22" s="33"/>
      <c r="E22" s="33">
        <f>SUMIF(MOVIMENTI!$D:$D,'SCHEDA RD'!B22,MOVIMENTI!$J:$J)</f>
        <v>0</v>
      </c>
    </row>
    <row r="23" spans="2:5" s="32" customFormat="1" ht="12" hidden="1" customHeight="1" outlineLevel="1" x14ac:dyDescent="0.2">
      <c r="B23" s="33" t="s">
        <v>52</v>
      </c>
      <c r="C23" s="33" t="str">
        <f>VLOOKUP(B23,CATEGORIE!$A:$D,4,0)</f>
        <v>Altri rifiuti</v>
      </c>
      <c r="D23" s="33"/>
      <c r="E23" s="33">
        <f>SUMIF(MOVIMENTI!$D:$D,'SCHEDA RD'!B23,MOVIMENTI!$J:$J)</f>
        <v>0</v>
      </c>
    </row>
    <row r="24" spans="2:5" s="32" customFormat="1" ht="12" hidden="1" customHeight="1" outlineLevel="1" x14ac:dyDescent="0.2">
      <c r="B24" s="33" t="s">
        <v>32</v>
      </c>
      <c r="C24" s="33" t="str">
        <f>VLOOKUP(B24,CATEGORIE!$A:$D,4,0)</f>
        <v>Macerie inerti</v>
      </c>
      <c r="D24" s="33"/>
      <c r="E24" s="33">
        <f>SUMIFS(MOVIMENTI!$J:$J,MOVIMENTI!$D:$D,'SCHEDA RD'!B24,MOVIMENTI!$M:$M,"ESCLUSI")</f>
        <v>0</v>
      </c>
    </row>
    <row r="25" spans="2:5" s="32" customFormat="1" ht="12" hidden="1" customHeight="1" outlineLevel="1" x14ac:dyDescent="0.2">
      <c r="B25" s="33" t="s">
        <v>60</v>
      </c>
      <c r="C25" s="33" t="str">
        <f>VLOOKUP(B25,CATEGORIE!$A:$D,4,0)</f>
        <v>Manufatti stradali in cls</v>
      </c>
      <c r="D25" s="33"/>
      <c r="E25" s="33">
        <f>SUMIF(MOVIMENTI!$D:$D,'SCHEDA RD'!B25,MOVIMENTI!$J:$J)</f>
        <v>0</v>
      </c>
    </row>
    <row r="26" spans="2:5" s="32" customFormat="1" ht="12" hidden="1" customHeight="1" outlineLevel="1" x14ac:dyDescent="0.2">
      <c r="B26" s="33" t="s">
        <v>61</v>
      </c>
      <c r="C26" s="33" t="str">
        <f>VLOOKUP(B26,CATEGORIE!$A:$D,4,0)</f>
        <v>Altri rifiuti</v>
      </c>
      <c r="D26" s="33"/>
      <c r="E26" s="33">
        <f>SUMIF(MOVIMENTI!$D:$D,'SCHEDA RD'!B26,MOVIMENTI!$J:$J)</f>
        <v>0</v>
      </c>
    </row>
    <row r="27" spans="2:5" s="32" customFormat="1" ht="12" customHeight="1" collapsed="1" x14ac:dyDescent="0.2">
      <c r="B27" s="33"/>
      <c r="C27" s="40" t="s">
        <v>106</v>
      </c>
      <c r="D27" s="33"/>
      <c r="E27" s="41">
        <f>SUM(E7:E26)</f>
        <v>0</v>
      </c>
    </row>
    <row r="28" spans="2:5" s="32" customFormat="1" ht="6" customHeight="1" x14ac:dyDescent="0.2">
      <c r="B28" s="36"/>
      <c r="C28" s="36"/>
      <c r="D28" s="36"/>
      <c r="E28" s="36"/>
    </row>
    <row r="29" spans="2:5" s="32" customFormat="1" ht="6" customHeight="1" x14ac:dyDescent="0.2">
      <c r="B29" s="33"/>
      <c r="C29" s="33"/>
      <c r="D29" s="33"/>
      <c r="E29" s="33"/>
    </row>
    <row r="30" spans="2:5" s="32" customFormat="1" ht="12" customHeight="1" x14ac:dyDescent="0.2">
      <c r="B30" s="33"/>
      <c r="C30" s="38" t="s">
        <v>119</v>
      </c>
      <c r="D30" s="33"/>
      <c r="E30" s="39">
        <f>E32+E61</f>
        <v>6238591</v>
      </c>
    </row>
    <row r="31" spans="2:5" s="32" customFormat="1" ht="12" customHeight="1" x14ac:dyDescent="0.2">
      <c r="B31" s="33" t="s">
        <v>13</v>
      </c>
      <c r="C31" s="33" t="str">
        <f>VLOOKUP(B31,CATEGORIE!$A:$D,4,0)</f>
        <v>Rifiuti urbani non differenziati</v>
      </c>
      <c r="D31" s="33"/>
      <c r="E31" s="42">
        <f>SUMIF(MOVIMENTI!$D:$D,'SCHEDA RD'!B31,MOVIMENTI!$J:$J)</f>
        <v>1925880</v>
      </c>
    </row>
    <row r="32" spans="2:5" s="32" customFormat="1" ht="12" customHeight="1" x14ac:dyDescent="0.2">
      <c r="B32" s="33"/>
      <c r="C32" s="40" t="s">
        <v>108</v>
      </c>
      <c r="D32" s="33"/>
      <c r="E32" s="41">
        <f>E31</f>
        <v>1925880</v>
      </c>
    </row>
    <row r="33" spans="2:5" s="32" customFormat="1" ht="6" customHeight="1" x14ac:dyDescent="0.2">
      <c r="B33" s="33"/>
      <c r="C33" s="33"/>
      <c r="D33" s="33"/>
      <c r="E33" s="33"/>
    </row>
    <row r="34" spans="2:5" s="32" customFormat="1" ht="6" customHeight="1" x14ac:dyDescent="0.2">
      <c r="B34" s="37"/>
      <c r="C34" s="37"/>
      <c r="D34" s="37"/>
      <c r="E34" s="37"/>
    </row>
    <row r="35" spans="2:5" s="32" customFormat="1" ht="12" customHeight="1" x14ac:dyDescent="0.2">
      <c r="B35" s="33" t="s">
        <v>15</v>
      </c>
      <c r="C35" s="33" t="str">
        <f>VLOOKUP(B35,CATEGORIE!$A:$D,4,0)</f>
        <v>Organico</v>
      </c>
      <c r="D35" s="33"/>
      <c r="E35" s="42">
        <f>SUMIF(MOVIMENTI!$D:$D,'SCHEDA RD'!B35,MOVIMENTI!$J:$J)</f>
        <v>912000</v>
      </c>
    </row>
    <row r="36" spans="2:5" s="32" customFormat="1" ht="12" customHeight="1" x14ac:dyDescent="0.2">
      <c r="B36" s="33" t="s">
        <v>14</v>
      </c>
      <c r="C36" s="33" t="str">
        <f>VLOOKUP(B36,CATEGORIE!$A:$D,4,0)</f>
        <v>Residui vegetali</v>
      </c>
      <c r="D36" s="33"/>
      <c r="E36" s="42">
        <f>SUMIF(MOVIMENTI!$D:$D,'SCHEDA RD'!B36,MOVIMENTI!$J:$J)</f>
        <v>329600</v>
      </c>
    </row>
    <row r="37" spans="2:5" s="32" customFormat="1" ht="12" customHeight="1" x14ac:dyDescent="0.2">
      <c r="B37" s="33" t="s">
        <v>24</v>
      </c>
      <c r="C37" s="33" t="str">
        <f>VLOOKUP(B37,CATEGORIE!$A:$D,4,0)</f>
        <v>Carta</v>
      </c>
      <c r="D37" s="33"/>
      <c r="E37" s="42">
        <f>SUMIF(MOVIMENTI!$D:$D,'SCHEDA RD'!B37,MOVIMENTI!$J:$J)</f>
        <v>440520</v>
      </c>
    </row>
    <row r="38" spans="2:5" s="32" customFormat="1" ht="12" customHeight="1" x14ac:dyDescent="0.2">
      <c r="B38" s="33" t="s">
        <v>25</v>
      </c>
      <c r="C38" s="33" t="str">
        <f>VLOOKUP(B38,CATEGORIE!$A:$D,4,0)</f>
        <v>Cartone</v>
      </c>
      <c r="D38" s="33"/>
      <c r="E38" s="42">
        <f>SUMIF(MOVIMENTI!$D:$D,'SCHEDA RD'!B38,MOVIMENTI!$J:$J)</f>
        <v>225000</v>
      </c>
    </row>
    <row r="39" spans="2:5" s="32" customFormat="1" ht="12" customHeight="1" x14ac:dyDescent="0.2">
      <c r="B39" s="33" t="s">
        <v>12</v>
      </c>
      <c r="C39" s="33" t="str">
        <f>VLOOKUP(B39,CATEGORIE!$A:$D,4,0)</f>
        <v>Vetro e metallo</v>
      </c>
      <c r="D39" s="33"/>
      <c r="E39" s="42">
        <f>SUMIF(MOVIMENTI!$D:$D,'SCHEDA RD'!B39,MOVIMENTI!$J:$J)</f>
        <v>515540</v>
      </c>
    </row>
    <row r="40" spans="2:5" s="32" customFormat="1" ht="12" customHeight="1" x14ac:dyDescent="0.2">
      <c r="B40" s="33" t="s">
        <v>55</v>
      </c>
      <c r="C40" s="33" t="str">
        <f>VLOOKUP(B40,CATEGORIE!$A:$D,4,0)</f>
        <v>Vetro</v>
      </c>
      <c r="D40" s="33"/>
      <c r="E40" s="42">
        <f>SUMIF(MOVIMENTI!$D:$D,'SCHEDA RD'!B40,MOVIMENTI!$J:$J)</f>
        <v>22260</v>
      </c>
    </row>
    <row r="41" spans="2:5" s="32" customFormat="1" ht="12" customHeight="1" x14ac:dyDescent="0.2">
      <c r="B41" s="33" t="s">
        <v>16</v>
      </c>
      <c r="C41" s="33" t="str">
        <f>VLOOKUP(B41,CATEGORIE!$A:$D,4,0)</f>
        <v>Imballaggi in plastica</v>
      </c>
      <c r="D41" s="33"/>
      <c r="E41" s="42">
        <f>SUMIF(MOVIMENTI!$D:$D,'SCHEDA RD'!B41,MOVIMENTI!$J:$J)</f>
        <v>264420</v>
      </c>
    </row>
    <row r="42" spans="2:5" s="32" customFormat="1" ht="12" customHeight="1" x14ac:dyDescent="0.2">
      <c r="B42" s="33" t="s">
        <v>64</v>
      </c>
      <c r="C42" s="33" t="str">
        <f>VLOOKUP(B42,CATEGORIE!$A:$D,4,0)</f>
        <v>Altra plastica</v>
      </c>
      <c r="D42" s="33"/>
      <c r="E42" s="42">
        <f>SUMIF(MOVIMENTI!$D:$D,'SCHEDA RD'!B42,MOVIMENTI!$J:$J)</f>
        <v>42660</v>
      </c>
    </row>
    <row r="43" spans="2:5" s="32" customFormat="1" ht="12" customHeight="1" x14ac:dyDescent="0.2">
      <c r="B43" s="33" t="s">
        <v>26</v>
      </c>
      <c r="C43" s="33" t="str">
        <f>VLOOKUP(B43,CATEGORIE!$A:$D,4,0)</f>
        <v>Legno</v>
      </c>
      <c r="D43" s="33"/>
      <c r="E43" s="42">
        <f>SUMIF(MOVIMENTI!$D:$D,'SCHEDA RD'!B43,MOVIMENTI!$J:$J)</f>
        <v>477040</v>
      </c>
    </row>
    <row r="44" spans="2:5" s="32" customFormat="1" ht="12" customHeight="1" x14ac:dyDescent="0.2">
      <c r="B44" s="33" t="s">
        <v>27</v>
      </c>
      <c r="C44" s="33" t="str">
        <f>VLOOKUP(B44,CATEGORIE!$A:$D,4,0)</f>
        <v>Ferro</v>
      </c>
      <c r="D44" s="33"/>
      <c r="E44" s="42">
        <f>SUMIF(MOVIMENTI!$D:$D,'SCHEDA RD'!B44,MOVIMENTI!$J:$J)</f>
        <v>89530</v>
      </c>
    </row>
    <row r="45" spans="2:5" s="32" customFormat="1" ht="12" customHeight="1" x14ac:dyDescent="0.2">
      <c r="B45" s="33" t="s">
        <v>32</v>
      </c>
      <c r="C45" s="33" t="str">
        <f>VLOOKUP(B45,CATEGORIE!$A:$D,4,0)</f>
        <v>Macerie inerti</v>
      </c>
      <c r="D45" s="33"/>
      <c r="E45" s="42">
        <f>SUMIFS(MOVIMENTI!$J:$J,MOVIMENTI!$D:$D,'SCHEDA RD'!B45,MOVIMENTI!$M:$M,"RD")</f>
        <v>114140</v>
      </c>
    </row>
    <row r="46" spans="2:5" s="32" customFormat="1" ht="12" customHeight="1" x14ac:dyDescent="0.2">
      <c r="B46" s="33" t="s">
        <v>28</v>
      </c>
      <c r="C46" s="33" t="str">
        <f>VLOOKUP(B46,CATEGORIE!$A:$D,4,0)</f>
        <v>R2 - Lavatrici e Lavastoviglie</v>
      </c>
      <c r="D46" s="33"/>
      <c r="E46" s="42">
        <f>SUMIF(MOVIMENTI!$D:$D,'SCHEDA RD'!B46,MOVIMENTI!$J:$J)</f>
        <v>7080</v>
      </c>
    </row>
    <row r="47" spans="2:5" s="32" customFormat="1" ht="12" customHeight="1" x14ac:dyDescent="0.2">
      <c r="B47" s="33" t="s">
        <v>29</v>
      </c>
      <c r="C47" s="33" t="str">
        <f>VLOOKUP(B47,CATEGORIE!$A:$D,4,0)</f>
        <v>R2 - Lavatrici e Lavastoviglie</v>
      </c>
      <c r="D47" s="33"/>
      <c r="E47" s="42">
        <f>SUMIF(MOVIMENTI!$D:$D,'SCHEDA RD'!B47,MOVIMENTI!$J:$J)</f>
        <v>37825</v>
      </c>
    </row>
    <row r="48" spans="2:5" s="32" customFormat="1" ht="12" customHeight="1" x14ac:dyDescent="0.2">
      <c r="B48" s="33" t="s">
        <v>30</v>
      </c>
      <c r="C48" s="33" t="str">
        <f>VLOOKUP(B48,CATEGORIE!$A:$D,4,0)</f>
        <v>R1 - Frigoriferi e Condizionatori</v>
      </c>
      <c r="D48" s="33"/>
      <c r="E48" s="42">
        <f>SUMIF(MOVIMENTI!$D:$D,'SCHEDA RD'!B48,MOVIMENTI!$J:$J)</f>
        <v>17250</v>
      </c>
    </row>
    <row r="49" spans="2:5" s="32" customFormat="1" ht="12" customHeight="1" x14ac:dyDescent="0.2">
      <c r="B49" s="33" t="s">
        <v>34</v>
      </c>
      <c r="C49" s="33" t="str">
        <f>VLOOKUP(B49,CATEGORIE!$A:$D,4,0)</f>
        <v>R5 - Sorgenti Luminose</v>
      </c>
      <c r="D49" s="33"/>
      <c r="E49" s="42">
        <f>SUMIF(MOVIMENTI!$D:$D,'SCHEDA RD'!B49,MOVIMENTI!$J:$J)</f>
        <v>463</v>
      </c>
    </row>
    <row r="50" spans="2:5" s="32" customFormat="1" ht="12" customHeight="1" x14ac:dyDescent="0.2">
      <c r="B50" s="33" t="s">
        <v>35</v>
      </c>
      <c r="C50" s="33" t="str">
        <f>VLOOKUP(B50,CATEGORIE!$A:$D,4,0)</f>
        <v>Batterie e accumulatori</v>
      </c>
      <c r="D50" s="33"/>
      <c r="E50" s="42">
        <f>SUMIF(MOVIMENTI!$D:$D,'SCHEDA RD'!B50,MOVIMENTI!$J:$J)</f>
        <v>2580</v>
      </c>
    </row>
    <row r="51" spans="2:5" s="32" customFormat="1" ht="12" customHeight="1" x14ac:dyDescent="0.2">
      <c r="B51" s="33" t="s">
        <v>31</v>
      </c>
      <c r="C51" s="33" t="str">
        <f>VLOOKUP(B51,CATEGORIE!$A:$D,4,0)</f>
        <v>Farmaci scaduti</v>
      </c>
      <c r="D51" s="33"/>
      <c r="E51" s="42">
        <f>SUMIF(MOVIMENTI!$D:$D,'SCHEDA RD'!B51,MOVIMENTI!$J:$J)</f>
        <v>1654</v>
      </c>
    </row>
    <row r="52" spans="2:5" s="32" customFormat="1" ht="12" customHeight="1" x14ac:dyDescent="0.2">
      <c r="B52" s="33" t="s">
        <v>37</v>
      </c>
      <c r="C52" s="33" t="str">
        <f>VLOOKUP(B52,CATEGORIE!$A:$D,4,0)</f>
        <v>Rifiuti Urbani Pericolosi</v>
      </c>
      <c r="D52" s="33"/>
      <c r="E52" s="42">
        <f>SUMIF(MOVIMENTI!$D:$D,'SCHEDA RD'!B52,MOVIMENTI!$J:$J)</f>
        <v>15197</v>
      </c>
    </row>
    <row r="53" spans="2:5" s="32" customFormat="1" ht="12" customHeight="1" x14ac:dyDescent="0.2">
      <c r="B53" s="33" t="s">
        <v>38</v>
      </c>
      <c r="C53" s="33" t="str">
        <f>VLOOKUP(B53,CATEGORIE!$A:$D,4,0)</f>
        <v>Oli Minerali</v>
      </c>
      <c r="D53" s="33"/>
      <c r="E53" s="42">
        <f>SUMIF(MOVIMENTI!$D:$D,'SCHEDA RD'!B53,MOVIMENTI!$J:$J)</f>
        <v>980</v>
      </c>
    </row>
    <row r="54" spans="2:5" s="32" customFormat="1" ht="12" customHeight="1" x14ac:dyDescent="0.2">
      <c r="B54" s="33" t="s">
        <v>33</v>
      </c>
      <c r="C54" s="33" t="str">
        <f>VLOOKUP(B54,CATEGORIE!$A:$D,4,0)</f>
        <v>Oli e grassi commestibili</v>
      </c>
      <c r="D54" s="33"/>
      <c r="E54" s="42">
        <f>SUMIF(MOVIMENTI!$D:$D,'SCHEDA RD'!B54,MOVIMENTI!$J:$J)</f>
        <v>2170</v>
      </c>
    </row>
    <row r="55" spans="2:5" s="32" customFormat="1" ht="12" customHeight="1" x14ac:dyDescent="0.2">
      <c r="B55" s="33" t="s">
        <v>39</v>
      </c>
      <c r="C55" s="33" t="str">
        <f>VLOOKUP(B55,CATEGORIE!$A:$D,4,0)</f>
        <v>Pneumatici</v>
      </c>
      <c r="D55" s="33"/>
      <c r="E55" s="42">
        <f>SUMIF(MOVIMENTI!$D:$D,'SCHEDA RD'!B55,MOVIMENTI!$J:$J)</f>
        <v>2900</v>
      </c>
    </row>
    <row r="56" spans="2:5" s="32" customFormat="1" ht="12" customHeight="1" x14ac:dyDescent="0.2">
      <c r="B56" s="33" t="s">
        <v>36</v>
      </c>
      <c r="C56" s="33" t="s">
        <v>165</v>
      </c>
      <c r="D56" s="33"/>
      <c r="E56" s="42">
        <f>SUMIF(MOVIMENTI!$D:$D,'SCHEDA RD'!B56,MOVIMENTI!$J:$J)</f>
        <v>133</v>
      </c>
    </row>
    <row r="57" spans="2:5" s="32" customFormat="1" ht="12" customHeight="1" x14ac:dyDescent="0.2">
      <c r="B57" s="33" t="s">
        <v>53</v>
      </c>
      <c r="C57" s="33" t="str">
        <f>VLOOKUP(B57,CATEGORIE!$A:$D,4,0)</f>
        <v>Abiti Usati</v>
      </c>
      <c r="D57" s="33"/>
      <c r="E57" s="42">
        <f>SUMIF(MOVIMENTI!$D:$D,'SCHEDA RD'!B57,MOVIMENTI!$J:$J)</f>
        <v>1890</v>
      </c>
    </row>
    <row r="58" spans="2:5" s="32" customFormat="1" ht="12" customHeight="1" x14ac:dyDescent="0.2">
      <c r="B58" s="33" t="s">
        <v>11</v>
      </c>
      <c r="C58" s="33" t="str">
        <f>VLOOKUP(B58,CATEGORIE!$A:$D,4,0)</f>
        <v>Residui spazzamento strade</v>
      </c>
      <c r="D58" s="33"/>
      <c r="E58" s="42">
        <f>SUMIF(MOVIMENTI!$D:$D,'SCHEDA RD'!B58,MOVIMENTI!$J:$J)</f>
        <v>146540</v>
      </c>
    </row>
    <row r="59" spans="2:5" s="32" customFormat="1" ht="12" customHeight="1" x14ac:dyDescent="0.2">
      <c r="B59" s="33" t="s">
        <v>10</v>
      </c>
      <c r="C59" s="33" t="str">
        <f>VLOOKUP(B59,CATEGORIE!$A:$D,4,0)</f>
        <v>Ingombranti</v>
      </c>
      <c r="D59" s="33"/>
      <c r="E59" s="42">
        <f>SUMIF(MOVIMENTI!$D:$D,'SCHEDA RD'!B59,MOVIMENTI!$J:$J)</f>
        <v>642960</v>
      </c>
    </row>
    <row r="60" spans="2:5" s="32" customFormat="1" ht="12" customHeight="1" x14ac:dyDescent="0.2">
      <c r="B60" s="33" t="s">
        <v>18</v>
      </c>
      <c r="C60" s="33" t="str">
        <f>VLOOKUP(B60,CATEGORIE!$A:$D,4,0)</f>
        <v>Toner per stampa esauriti</v>
      </c>
      <c r="D60" s="33"/>
      <c r="E60" s="42">
        <f>SUMIF(MOVIMENTI!$D:$D,'SCHEDA RD'!B60,MOVIMENTI!$J:$J)</f>
        <v>379</v>
      </c>
    </row>
    <row r="61" spans="2:5" s="32" customFormat="1" ht="12" customHeight="1" x14ac:dyDescent="0.2">
      <c r="B61" s="33"/>
      <c r="C61" s="40" t="s">
        <v>117</v>
      </c>
      <c r="D61" s="33"/>
      <c r="E61" s="41">
        <f>SUM(E35:E60)</f>
        <v>4312711</v>
      </c>
    </row>
    <row r="62" spans="2:5" s="32" customFormat="1" ht="6" customHeight="1" x14ac:dyDescent="0.2">
      <c r="B62" s="36"/>
      <c r="C62" s="36"/>
      <c r="D62" s="36"/>
      <c r="E62" s="36"/>
    </row>
    <row r="63" spans="2:5" s="32" customFormat="1" ht="6" customHeight="1" x14ac:dyDescent="0.2">
      <c r="B63" s="33"/>
      <c r="C63" s="33"/>
      <c r="D63" s="33"/>
      <c r="E63" s="33"/>
    </row>
    <row r="64" spans="2:5" s="32" customFormat="1" ht="12" customHeight="1" x14ac:dyDescent="0.2">
      <c r="B64" s="33"/>
      <c r="C64" s="38" t="s">
        <v>162</v>
      </c>
      <c r="D64" s="33"/>
      <c r="E64" s="43">
        <f>E61/E30</f>
        <v>0.69129567878387921</v>
      </c>
    </row>
    <row r="65" spans="3:5" ht="6" customHeight="1" x14ac:dyDescent="0.2">
      <c r="C65" s="30"/>
      <c r="D65" s="30"/>
      <c r="E65" s="30"/>
    </row>
    <row r="66" spans="3:5" x14ac:dyDescent="0.2">
      <c r="C66" s="31" t="s">
        <v>163</v>
      </c>
      <c r="D66" s="30"/>
      <c r="E66" s="30"/>
    </row>
  </sheetData>
  <sheetProtection autoFilter="0"/>
  <mergeCells count="1">
    <mergeCell ref="C1:E2"/>
  </mergeCells>
  <conditionalFormatting sqref="B5">
    <cfRule type="cellIs" dxfId="16" priority="1" operator="notEqual">
      <formula>0</formula>
    </cfRule>
  </conditionalFormatting>
  <pageMargins left="0.7" right="0.7" top="0.75" bottom="0.75" header="0.3" footer="0.3"/>
  <pageSetup paperSize="9" orientation="portrait" r:id="rId1"/>
  <ignoredErrors>
    <ignoredError sqref="E3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showGridLines="0" workbookViewId="0">
      <selection activeCell="K2" sqref="K2:K3"/>
    </sheetView>
  </sheetViews>
  <sheetFormatPr defaultRowHeight="15" x14ac:dyDescent="0.25"/>
  <cols>
    <col min="2" max="3" width="31" bestFit="1" customWidth="1"/>
    <col min="4" max="4" width="7" bestFit="1" customWidth="1"/>
    <col min="5" max="5" width="18.5703125" bestFit="1" customWidth="1"/>
    <col min="6" max="6" width="13.140625" bestFit="1" customWidth="1"/>
    <col min="7" max="7" width="29" bestFit="1" customWidth="1"/>
    <col min="8" max="8" width="47.140625" bestFit="1" customWidth="1"/>
    <col min="9" max="9" width="13.85546875" bestFit="1" customWidth="1"/>
    <col min="10" max="10" width="5.28515625" bestFit="1" customWidth="1"/>
    <col min="11" max="11" width="12.5703125" bestFit="1" customWidth="1"/>
    <col min="12" max="12" width="6.28515625" bestFit="1" customWidth="1"/>
    <col min="13" max="13" width="11.28515625" bestFit="1" customWidth="1"/>
  </cols>
  <sheetData>
    <row r="1" spans="1:13" x14ac:dyDescent="0.25">
      <c r="A1" s="15" t="s">
        <v>0</v>
      </c>
      <c r="B1" s="15" t="s">
        <v>66</v>
      </c>
      <c r="C1" s="15" t="s">
        <v>1</v>
      </c>
      <c r="D1" s="15" t="s">
        <v>4</v>
      </c>
      <c r="E1" s="15" t="s">
        <v>67</v>
      </c>
      <c r="F1" s="15" t="s">
        <v>3</v>
      </c>
      <c r="G1" s="15" t="s">
        <v>2</v>
      </c>
      <c r="H1" s="15" t="s">
        <v>68</v>
      </c>
      <c r="I1" s="15" t="s">
        <v>69</v>
      </c>
      <c r="J1" s="15" t="s">
        <v>70</v>
      </c>
      <c r="K1" s="15" t="s">
        <v>5</v>
      </c>
      <c r="L1" s="15" t="s">
        <v>21</v>
      </c>
      <c r="M1" s="15" t="s">
        <v>56</v>
      </c>
    </row>
    <row r="2" spans="1:13" x14ac:dyDescent="0.25">
      <c r="A2" s="45">
        <v>45105</v>
      </c>
      <c r="B2" s="46" t="s">
        <v>6</v>
      </c>
      <c r="C2" s="46" t="s">
        <v>6</v>
      </c>
      <c r="D2" s="46" t="s">
        <v>24</v>
      </c>
      <c r="E2" s="46" t="s">
        <v>187</v>
      </c>
      <c r="F2" s="46" t="s">
        <v>9</v>
      </c>
      <c r="G2" s="46" t="s">
        <v>75</v>
      </c>
      <c r="H2" s="46" t="s">
        <v>168</v>
      </c>
      <c r="I2" s="46" t="s">
        <v>72</v>
      </c>
      <c r="J2" s="47">
        <v>5700</v>
      </c>
      <c r="K2" s="46" t="s">
        <v>198</v>
      </c>
      <c r="L2" s="46" t="s">
        <v>20</v>
      </c>
      <c r="M2" s="48" t="s">
        <v>63</v>
      </c>
    </row>
    <row r="3" spans="1:13" x14ac:dyDescent="0.25">
      <c r="A3" s="45">
        <v>45107</v>
      </c>
      <c r="B3" s="46" t="s">
        <v>6</v>
      </c>
      <c r="C3" s="46" t="s">
        <v>6</v>
      </c>
      <c r="D3" s="46" t="s">
        <v>24</v>
      </c>
      <c r="E3" s="46" t="s">
        <v>187</v>
      </c>
      <c r="F3" s="46" t="s">
        <v>9</v>
      </c>
      <c r="G3" s="46" t="s">
        <v>75</v>
      </c>
      <c r="H3" s="46" t="s">
        <v>168</v>
      </c>
      <c r="I3" s="46" t="s">
        <v>72</v>
      </c>
      <c r="J3" s="47">
        <v>7260</v>
      </c>
      <c r="K3" s="46" t="s">
        <v>199</v>
      </c>
      <c r="L3" s="46" t="s">
        <v>20</v>
      </c>
      <c r="M3" s="48" t="s">
        <v>63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D47"/>
  <sheetViews>
    <sheetView zoomScale="85" zoomScaleNormal="85" workbookViewId="0"/>
  </sheetViews>
  <sheetFormatPr defaultRowHeight="15" x14ac:dyDescent="0.25"/>
  <cols>
    <col min="3" max="3" width="11" bestFit="1" customWidth="1"/>
    <col min="4" max="4" width="26.42578125" bestFit="1" customWidth="1"/>
  </cols>
  <sheetData>
    <row r="1" spans="1:4" x14ac:dyDescent="0.25">
      <c r="A1" s="28" t="s">
        <v>4</v>
      </c>
      <c r="B1" s="28" t="s">
        <v>56</v>
      </c>
      <c r="C1" s="28" t="s">
        <v>154</v>
      </c>
      <c r="D1" s="28" t="s">
        <v>155</v>
      </c>
    </row>
    <row r="2" spans="1:4" x14ac:dyDescent="0.25">
      <c r="A2" s="11" t="s">
        <v>40</v>
      </c>
      <c r="B2" s="10" t="s">
        <v>57</v>
      </c>
      <c r="C2" s="10" t="s">
        <v>133</v>
      </c>
      <c r="D2" s="10" t="s">
        <v>102</v>
      </c>
    </row>
    <row r="3" spans="1:4" x14ac:dyDescent="0.25">
      <c r="A3" s="11" t="s">
        <v>41</v>
      </c>
      <c r="B3" s="10" t="s">
        <v>57</v>
      </c>
      <c r="C3" s="10" t="s">
        <v>134</v>
      </c>
      <c r="D3" s="10" t="s">
        <v>103</v>
      </c>
    </row>
    <row r="4" spans="1:4" x14ac:dyDescent="0.25">
      <c r="A4" s="12" t="s">
        <v>58</v>
      </c>
      <c r="B4" s="10" t="s">
        <v>57</v>
      </c>
      <c r="C4" s="10" t="s">
        <v>125</v>
      </c>
      <c r="D4" s="10" t="s">
        <v>115</v>
      </c>
    </row>
    <row r="5" spans="1:4" x14ac:dyDescent="0.25">
      <c r="A5" s="11" t="s">
        <v>42</v>
      </c>
      <c r="B5" s="10" t="s">
        <v>57</v>
      </c>
      <c r="C5" s="10" t="s">
        <v>127</v>
      </c>
      <c r="D5" s="10" t="s">
        <v>115</v>
      </c>
    </row>
    <row r="6" spans="1:4" x14ac:dyDescent="0.25">
      <c r="A6" s="11" t="s">
        <v>43</v>
      </c>
      <c r="B6" s="10" t="s">
        <v>57</v>
      </c>
      <c r="C6" s="10" t="s">
        <v>128</v>
      </c>
      <c r="D6" s="10" t="s">
        <v>115</v>
      </c>
    </row>
    <row r="7" spans="1:4" x14ac:dyDescent="0.25">
      <c r="A7" s="11" t="s">
        <v>44</v>
      </c>
      <c r="B7" s="10" t="s">
        <v>57</v>
      </c>
      <c r="C7" s="10" t="s">
        <v>129</v>
      </c>
      <c r="D7" s="10" t="s">
        <v>115</v>
      </c>
    </row>
    <row r="8" spans="1:4" x14ac:dyDescent="0.25">
      <c r="A8" s="11" t="s">
        <v>45</v>
      </c>
      <c r="B8" s="10" t="s">
        <v>57</v>
      </c>
      <c r="C8" s="10" t="s">
        <v>139</v>
      </c>
      <c r="D8" s="10" t="s">
        <v>104</v>
      </c>
    </row>
    <row r="9" spans="1:4" x14ac:dyDescent="0.25">
      <c r="A9" s="11" t="s">
        <v>46</v>
      </c>
      <c r="B9" s="10" t="s">
        <v>57</v>
      </c>
      <c r="C9" s="10" t="s">
        <v>123</v>
      </c>
      <c r="D9" s="10" t="s">
        <v>115</v>
      </c>
    </row>
    <row r="10" spans="1:4" x14ac:dyDescent="0.25">
      <c r="A10" s="11" t="s">
        <v>47</v>
      </c>
      <c r="B10" s="10" t="s">
        <v>57</v>
      </c>
      <c r="C10" s="10" t="s">
        <v>131</v>
      </c>
      <c r="D10" s="10" t="s">
        <v>115</v>
      </c>
    </row>
    <row r="11" spans="1:4" x14ac:dyDescent="0.25">
      <c r="A11" s="11" t="s">
        <v>48</v>
      </c>
      <c r="B11" s="10" t="s">
        <v>57</v>
      </c>
      <c r="C11" s="10" t="s">
        <v>124</v>
      </c>
      <c r="D11" s="10" t="s">
        <v>115</v>
      </c>
    </row>
    <row r="12" spans="1:4" x14ac:dyDescent="0.25">
      <c r="A12" s="12" t="s">
        <v>59</v>
      </c>
      <c r="B12" s="10" t="s">
        <v>57</v>
      </c>
      <c r="C12" s="10" t="s">
        <v>59</v>
      </c>
      <c r="D12" s="10" t="s">
        <v>115</v>
      </c>
    </row>
    <row r="13" spans="1:4" x14ac:dyDescent="0.25">
      <c r="A13" s="11" t="s">
        <v>49</v>
      </c>
      <c r="B13" s="10" t="s">
        <v>57</v>
      </c>
      <c r="C13" s="10" t="s">
        <v>148</v>
      </c>
      <c r="D13" s="10" t="s">
        <v>105</v>
      </c>
    </row>
    <row r="14" spans="1:4" x14ac:dyDescent="0.25">
      <c r="A14" s="11" t="s">
        <v>50</v>
      </c>
      <c r="B14" s="10" t="s">
        <v>57</v>
      </c>
      <c r="C14" s="10" t="s">
        <v>50</v>
      </c>
      <c r="D14" s="10" t="s">
        <v>115</v>
      </c>
    </row>
    <row r="15" spans="1:4" x14ac:dyDescent="0.25">
      <c r="A15" s="11" t="s">
        <v>51</v>
      </c>
      <c r="B15" s="10" t="s">
        <v>57</v>
      </c>
      <c r="C15" s="10" t="s">
        <v>130</v>
      </c>
      <c r="D15" s="10" t="s">
        <v>115</v>
      </c>
    </row>
    <row r="16" spans="1:4" x14ac:dyDescent="0.25">
      <c r="A16" s="11" t="s">
        <v>52</v>
      </c>
      <c r="B16" s="10" t="s">
        <v>57</v>
      </c>
      <c r="C16" s="10" t="s">
        <v>52</v>
      </c>
      <c r="D16" s="10" t="s">
        <v>115</v>
      </c>
    </row>
    <row r="17" spans="1:4" x14ac:dyDescent="0.25">
      <c r="A17" s="12" t="s">
        <v>60</v>
      </c>
      <c r="B17" s="10" t="s">
        <v>57</v>
      </c>
      <c r="C17" s="10" t="s">
        <v>138</v>
      </c>
      <c r="D17" s="10" t="s">
        <v>137</v>
      </c>
    </row>
    <row r="18" spans="1:4" x14ac:dyDescent="0.25">
      <c r="A18" s="12" t="s">
        <v>61</v>
      </c>
      <c r="B18" s="10" t="s">
        <v>57</v>
      </c>
      <c r="C18" s="10" t="s">
        <v>126</v>
      </c>
      <c r="D18" s="10" t="s">
        <v>115</v>
      </c>
    </row>
    <row r="19" spans="1:4" x14ac:dyDescent="0.25">
      <c r="A19" s="11" t="s">
        <v>13</v>
      </c>
      <c r="B19" s="10" t="s">
        <v>62</v>
      </c>
      <c r="C19" s="10" t="s">
        <v>142</v>
      </c>
      <c r="D19" s="10" t="s">
        <v>107</v>
      </c>
    </row>
    <row r="20" spans="1:4" x14ac:dyDescent="0.25">
      <c r="A20" s="13" t="s">
        <v>53</v>
      </c>
      <c r="B20" s="10" t="s">
        <v>63</v>
      </c>
      <c r="C20" s="10" t="s">
        <v>122</v>
      </c>
      <c r="D20" s="10" t="s">
        <v>121</v>
      </c>
    </row>
    <row r="21" spans="1:4" x14ac:dyDescent="0.25">
      <c r="A21" s="13" t="s">
        <v>15</v>
      </c>
      <c r="B21" s="10" t="s">
        <v>63</v>
      </c>
      <c r="C21" s="10" t="s">
        <v>15</v>
      </c>
      <c r="D21" s="10" t="s">
        <v>109</v>
      </c>
    </row>
    <row r="22" spans="1:4" x14ac:dyDescent="0.25">
      <c r="A22" s="13" t="s">
        <v>14</v>
      </c>
      <c r="B22" s="10" t="s">
        <v>63</v>
      </c>
      <c r="C22" s="10" t="s">
        <v>14</v>
      </c>
      <c r="D22" s="10" t="s">
        <v>151</v>
      </c>
    </row>
    <row r="23" spans="1:4" x14ac:dyDescent="0.25">
      <c r="A23" s="13" t="s">
        <v>24</v>
      </c>
      <c r="B23" s="10" t="s">
        <v>63</v>
      </c>
      <c r="C23" s="10" t="s">
        <v>24</v>
      </c>
      <c r="D23" s="10" t="s">
        <v>110</v>
      </c>
    </row>
    <row r="24" spans="1:4" x14ac:dyDescent="0.25">
      <c r="A24" s="13" t="s">
        <v>25</v>
      </c>
      <c r="B24" s="10" t="s">
        <v>63</v>
      </c>
      <c r="C24" s="10" t="s">
        <v>25</v>
      </c>
      <c r="D24" s="10" t="s">
        <v>111</v>
      </c>
    </row>
    <row r="25" spans="1:4" x14ac:dyDescent="0.25">
      <c r="A25" s="13" t="s">
        <v>12</v>
      </c>
      <c r="B25" s="10" t="s">
        <v>63</v>
      </c>
      <c r="C25" s="10" t="s">
        <v>12</v>
      </c>
      <c r="D25" s="24" t="s">
        <v>157</v>
      </c>
    </row>
    <row r="26" spans="1:4" x14ac:dyDescent="0.25">
      <c r="A26" s="13" t="s">
        <v>55</v>
      </c>
      <c r="B26" s="10" t="s">
        <v>63</v>
      </c>
      <c r="C26" s="10" t="s">
        <v>55</v>
      </c>
      <c r="D26" s="24" t="s">
        <v>153</v>
      </c>
    </row>
    <row r="27" spans="1:4" x14ac:dyDescent="0.25">
      <c r="A27" s="13" t="s">
        <v>16</v>
      </c>
      <c r="B27" s="10" t="s">
        <v>63</v>
      </c>
      <c r="C27" s="10" t="s">
        <v>16</v>
      </c>
      <c r="D27" s="24" t="s">
        <v>112</v>
      </c>
    </row>
    <row r="28" spans="1:4" x14ac:dyDescent="0.25">
      <c r="A28" s="13" t="s">
        <v>26</v>
      </c>
      <c r="B28" s="10" t="s">
        <v>63</v>
      </c>
      <c r="C28" s="10" t="s">
        <v>26</v>
      </c>
      <c r="D28" s="10" t="s">
        <v>120</v>
      </c>
    </row>
    <row r="29" spans="1:4" x14ac:dyDescent="0.25">
      <c r="A29" s="13" t="s">
        <v>27</v>
      </c>
      <c r="B29" s="10" t="s">
        <v>63</v>
      </c>
      <c r="C29" s="10" t="s">
        <v>27</v>
      </c>
      <c r="D29" s="10" t="s">
        <v>136</v>
      </c>
    </row>
    <row r="30" spans="1:4" x14ac:dyDescent="0.25">
      <c r="A30" s="13" t="s">
        <v>39</v>
      </c>
      <c r="B30" s="10" t="s">
        <v>63</v>
      </c>
      <c r="C30" s="10" t="s">
        <v>39</v>
      </c>
      <c r="D30" s="10" t="s">
        <v>113</v>
      </c>
    </row>
    <row r="31" spans="1:4" x14ac:dyDescent="0.25">
      <c r="A31" s="13" t="s">
        <v>32</v>
      </c>
      <c r="B31" s="10" t="s">
        <v>63</v>
      </c>
      <c r="C31" s="10" t="s">
        <v>32</v>
      </c>
      <c r="D31" s="24" t="s">
        <v>114</v>
      </c>
    </row>
    <row r="32" spans="1:4" x14ac:dyDescent="0.25">
      <c r="A32" s="13" t="s">
        <v>30</v>
      </c>
      <c r="B32" s="10" t="s">
        <v>63</v>
      </c>
      <c r="C32" s="10" t="s">
        <v>30</v>
      </c>
      <c r="D32" s="10" t="s">
        <v>143</v>
      </c>
    </row>
    <row r="33" spans="1:4" x14ac:dyDescent="0.25">
      <c r="A33" s="13" t="s">
        <v>28</v>
      </c>
      <c r="B33" s="10" t="s">
        <v>63</v>
      </c>
      <c r="C33" s="10" t="s">
        <v>145</v>
      </c>
      <c r="D33" s="10" t="s">
        <v>144</v>
      </c>
    </row>
    <row r="34" spans="1:4" x14ac:dyDescent="0.25">
      <c r="A34" s="13" t="s">
        <v>29</v>
      </c>
      <c r="B34" s="10" t="s">
        <v>63</v>
      </c>
      <c r="C34" s="10" t="s">
        <v>146</v>
      </c>
      <c r="D34" s="10" t="s">
        <v>144</v>
      </c>
    </row>
    <row r="35" spans="1:4" x14ac:dyDescent="0.25">
      <c r="A35" s="13" t="s">
        <v>34</v>
      </c>
      <c r="B35" s="10" t="s">
        <v>63</v>
      </c>
      <c r="C35" s="10" t="s">
        <v>34</v>
      </c>
      <c r="D35" s="10" t="s">
        <v>147</v>
      </c>
    </row>
    <row r="36" spans="1:4" x14ac:dyDescent="0.25">
      <c r="A36" s="13" t="s">
        <v>36</v>
      </c>
      <c r="B36" s="10" t="s">
        <v>63</v>
      </c>
      <c r="C36" s="10" t="s">
        <v>36</v>
      </c>
      <c r="D36" s="10" t="s">
        <v>152</v>
      </c>
    </row>
    <row r="37" spans="1:4" x14ac:dyDescent="0.25">
      <c r="A37" s="13" t="s">
        <v>37</v>
      </c>
      <c r="B37" s="10" t="s">
        <v>63</v>
      </c>
      <c r="C37" s="10" t="s">
        <v>37</v>
      </c>
      <c r="D37" s="10" t="s">
        <v>152</v>
      </c>
    </row>
    <row r="38" spans="1:4" x14ac:dyDescent="0.25">
      <c r="A38" s="13" t="s">
        <v>35</v>
      </c>
      <c r="B38" s="10" t="s">
        <v>63</v>
      </c>
      <c r="C38" s="10" t="s">
        <v>132</v>
      </c>
      <c r="D38" s="24" t="s">
        <v>161</v>
      </c>
    </row>
    <row r="39" spans="1:4" x14ac:dyDescent="0.25">
      <c r="A39" s="13" t="s">
        <v>31</v>
      </c>
      <c r="B39" s="10" t="s">
        <v>63</v>
      </c>
      <c r="C39" s="10" t="s">
        <v>135</v>
      </c>
      <c r="D39" s="24" t="s">
        <v>156</v>
      </c>
    </row>
    <row r="40" spans="1:4" x14ac:dyDescent="0.25">
      <c r="A40" s="13" t="s">
        <v>38</v>
      </c>
      <c r="B40" s="10" t="s">
        <v>63</v>
      </c>
      <c r="C40" s="10" t="s">
        <v>141</v>
      </c>
      <c r="D40" s="10" t="s">
        <v>140</v>
      </c>
    </row>
    <row r="41" spans="1:4" x14ac:dyDescent="0.25">
      <c r="A41" s="13" t="s">
        <v>33</v>
      </c>
      <c r="B41" s="10" t="s">
        <v>63</v>
      </c>
      <c r="C41" s="10" t="s">
        <v>33</v>
      </c>
      <c r="D41" s="24" t="s">
        <v>159</v>
      </c>
    </row>
    <row r="42" spans="1:4" x14ac:dyDescent="0.25">
      <c r="A42" s="13" t="s">
        <v>18</v>
      </c>
      <c r="B42" s="10" t="s">
        <v>63</v>
      </c>
      <c r="C42" s="10" t="s">
        <v>18</v>
      </c>
      <c r="D42" s="24" t="s">
        <v>160</v>
      </c>
    </row>
    <row r="43" spans="1:4" x14ac:dyDescent="0.25">
      <c r="A43" s="13" t="s">
        <v>11</v>
      </c>
      <c r="B43" s="10" t="s">
        <v>63</v>
      </c>
      <c r="C43" s="10" t="s">
        <v>150</v>
      </c>
      <c r="D43" s="10" t="s">
        <v>149</v>
      </c>
    </row>
    <row r="44" spans="1:4" x14ac:dyDescent="0.25">
      <c r="A44" s="13" t="s">
        <v>10</v>
      </c>
      <c r="B44" s="10" t="s">
        <v>63</v>
      </c>
      <c r="C44" s="10" t="s">
        <v>10</v>
      </c>
      <c r="D44" s="10" t="s">
        <v>116</v>
      </c>
    </row>
    <row r="45" spans="1:4" x14ac:dyDescent="0.25">
      <c r="A45" s="13" t="s">
        <v>64</v>
      </c>
      <c r="B45" s="10" t="s">
        <v>63</v>
      </c>
      <c r="C45" s="10" t="s">
        <v>64</v>
      </c>
      <c r="D45" s="24" t="s">
        <v>158</v>
      </c>
    </row>
    <row r="46" spans="1:4" x14ac:dyDescent="0.25">
      <c r="A46" s="13" t="s">
        <v>190</v>
      </c>
      <c r="B46" s="10" t="s">
        <v>57</v>
      </c>
      <c r="C46" s="10" t="s">
        <v>190</v>
      </c>
      <c r="D46" s="10" t="s">
        <v>191</v>
      </c>
    </row>
    <row r="47" spans="1:4" x14ac:dyDescent="0.25">
      <c r="A47" s="13" t="s">
        <v>192</v>
      </c>
      <c r="B47" s="10" t="s">
        <v>57</v>
      </c>
      <c r="C47" s="10" t="s">
        <v>192</v>
      </c>
      <c r="D47" s="10" t="s">
        <v>193</v>
      </c>
    </row>
  </sheetData>
  <autoFilter ref="A1:D4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RIEPILOGO</vt:lpstr>
      <vt:lpstr>MOVIMENTI</vt:lpstr>
      <vt:lpstr>SCHEDA RD</vt:lpstr>
      <vt:lpstr>Correzioni-GIU23</vt:lpstr>
      <vt:lpstr>RIEPILOGO!Area_stampa</vt:lpstr>
    </vt:vector>
  </TitlesOfParts>
  <Company>A2A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Monti Edoardo</dc:creator>
  <cp:lastModifiedBy>montied</cp:lastModifiedBy>
  <cp:lastPrinted>2018-03-26T16:31:14Z</cp:lastPrinted>
  <dcterms:created xsi:type="dcterms:W3CDTF">2018-03-06T09:35:11Z</dcterms:created>
  <dcterms:modified xsi:type="dcterms:W3CDTF">2024-04-22T06:53:52Z</dcterms:modified>
</cp:coreProperties>
</file>